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015" activeTab="0"/>
  </bookViews>
  <sheets>
    <sheet name="Sheet1" sheetId="1" r:id="rId1"/>
  </sheets>
  <definedNames>
    <definedName name="_xlnm.Print_Area" localSheetId="0">'Sheet1'!$A$1:$AB$15</definedName>
  </definedNames>
  <calcPr fullCalcOnLoad="1"/>
</workbook>
</file>

<file path=xl/sharedStrings.xml><?xml version="1.0" encoding="utf-8"?>
<sst xmlns="http://schemas.openxmlformats.org/spreadsheetml/2006/main" count="59" uniqueCount="41">
  <si>
    <t>Valors aprovats a Tancament Exercici Anterior</t>
  </si>
  <si>
    <t>Altes Exercici Actual</t>
  </si>
  <si>
    <t>Moviments</t>
  </si>
  <si>
    <t>Valors Finals Periode</t>
  </si>
  <si>
    <t>Baixes</t>
  </si>
  <si>
    <t>Dotació</t>
  </si>
  <si>
    <t>Valor Net</t>
  </si>
  <si>
    <t>Operacions Pressupostàries Capítol VI</t>
  </si>
  <si>
    <t>Activacions d'imputacions Ex. Anteriors</t>
  </si>
  <si>
    <t>Activacions d'imputacions Ex. Actual</t>
  </si>
  <si>
    <t>Total Altes</t>
  </si>
  <si>
    <t>Cessions Igual o Superior a Vida Útil</t>
  </si>
  <si>
    <t>Cessions Inferiors a Vida Útil</t>
  </si>
  <si>
    <t>Amortització Acumulada</t>
  </si>
  <si>
    <t>Actiu en Curs Activat Ex. Anteriors</t>
  </si>
  <si>
    <t>Actiu en Curs Activat Ex. Actual</t>
  </si>
  <si>
    <t>Total Baixes</t>
  </si>
  <si>
    <t>Adscripcions Iguals o Superior a Vida Útil</t>
  </si>
  <si>
    <t>Adscripcions Inferiors a Vida Útil</t>
  </si>
  <si>
    <t>Altres moviments</t>
  </si>
  <si>
    <t>Altes Operacions No Pressupostàries</t>
  </si>
  <si>
    <t>106.1</t>
  </si>
  <si>
    <t>A</t>
  </si>
  <si>
    <t>106.1.2 A</t>
  </si>
  <si>
    <t>106.1.2 B</t>
  </si>
  <si>
    <t>106.1.2 C</t>
  </si>
  <si>
    <t>Epígraf</t>
  </si>
  <si>
    <t>Descripció epígraf</t>
  </si>
  <si>
    <t>Subepígraf</t>
  </si>
  <si>
    <t>Descripció subepígraf</t>
  </si>
  <si>
    <t>Llibre</t>
  </si>
  <si>
    <t>BÉNS DE DOMINI PÚBLIC</t>
  </si>
  <si>
    <t>IMMOBLES DE SERVEI PÚBLIC</t>
  </si>
  <si>
    <t>DRETS REALS DE SERVEI PÚBLIC</t>
  </si>
  <si>
    <t>MOBLES DE SERVEI PÚBLIC</t>
  </si>
  <si>
    <t>106.1.2 D</t>
  </si>
  <si>
    <t>INVENTARI DE BÉNS I DRETS DE L'ORGANISME DE GESTIÓ TRIBUTÀRIA PER EPÍGRAFS A DATA 31 DE DESEMBRE DE 2019</t>
  </si>
  <si>
    <t>Valor Net      01/01/2019</t>
  </si>
  <si>
    <t>Base       01/01/2019</t>
  </si>
  <si>
    <t>Amortització  Acumulada 01/01/2019</t>
  </si>
  <si>
    <t>Base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</si>
</sst>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0#############E+###"/>
    <numFmt numFmtId="165" formatCode="&quot;Sí&quot;;&quot;Sí&quot;;&quot;No&quot;"/>
    <numFmt numFmtId="166" formatCode="&quot;Cert&quot;;&quot;Cert&quot;;&quot;Fals&quot;"/>
    <numFmt numFmtId="167" formatCode="&quot;Activat&quot;;&quot;Activat&quot;;&quot;Desactivat&quot;"/>
    <numFmt numFmtId="168" formatCode="[$€-2]\ #.##000_);[Red]\([$€-2]\ #.##000\)"/>
    <numFmt numFmtId="169" formatCode="#,##0.00\ &quot;€&quot;"/>
    <numFmt numFmtId="170" formatCode="#,##0.00_ ;\-#,##0.00\ "/>
  </numFmts>
  <fonts count="45">
    <font>
      <sz val="10"/>
      <name val="Arial"/>
      <family val="0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63"/>
      <name val="Arial"/>
      <family val="2"/>
    </font>
    <font>
      <b/>
      <sz val="9"/>
      <color indexed="54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66669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>
        <color indexed="8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8"/>
      </right>
      <top>
        <color indexed="63"/>
      </top>
      <bottom style="thin">
        <color indexed="42"/>
      </bottom>
    </border>
    <border>
      <left style="thin"/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/>
      <top style="thin">
        <color indexed="42"/>
      </top>
      <bottom style="thin">
        <color indexed="42"/>
      </bottom>
    </border>
    <border>
      <left style="thin"/>
      <right style="thin"/>
      <top style="thin"/>
      <bottom style="thin"/>
    </border>
    <border>
      <left style="thin"/>
      <right style="thin">
        <color indexed="42"/>
      </right>
      <top style="thin"/>
      <bottom style="thin">
        <color indexed="42"/>
      </bottom>
    </border>
    <border>
      <left style="thin">
        <color indexed="42"/>
      </left>
      <right style="thin">
        <color indexed="42"/>
      </right>
      <top style="thin"/>
      <bottom style="thin">
        <color indexed="42"/>
      </bottom>
    </border>
    <border>
      <left style="thin">
        <color indexed="42"/>
      </left>
      <right>
        <color indexed="8"/>
      </right>
      <top style="thin"/>
      <bottom style="thin">
        <color indexed="42"/>
      </bottom>
    </border>
    <border>
      <left style="thin">
        <color indexed="42"/>
      </left>
      <right style="thin"/>
      <top style="thin"/>
      <bottom style="thin">
        <color indexed="42"/>
      </bottom>
    </border>
    <border>
      <left style="thin"/>
      <right style="thin">
        <color indexed="42"/>
      </right>
      <top style="thin">
        <color indexed="42"/>
      </top>
      <bottom style="thin"/>
    </border>
    <border>
      <left style="thin">
        <color indexed="42"/>
      </left>
      <right style="thin">
        <color indexed="42"/>
      </right>
      <top style="thin">
        <color indexed="42"/>
      </top>
      <bottom style="thin"/>
    </border>
    <border>
      <left style="thin">
        <color indexed="42"/>
      </left>
      <right>
        <color indexed="8"/>
      </right>
      <top style="thin">
        <color indexed="42"/>
      </top>
      <bottom style="thin"/>
    </border>
    <border>
      <left style="thin">
        <color indexed="42"/>
      </left>
      <right style="thin"/>
      <top style="thin">
        <color indexed="42"/>
      </top>
      <bottom style="thin"/>
    </border>
    <border>
      <left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>
        <color indexed="8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43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7" fontId="3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left"/>
    </xf>
    <xf numFmtId="0" fontId="3" fillId="33" borderId="11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7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0" fontId="3" fillId="33" borderId="15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/>
    </xf>
    <xf numFmtId="7" fontId="3" fillId="33" borderId="15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/>
    </xf>
    <xf numFmtId="7" fontId="3" fillId="0" borderId="18" xfId="0" applyNumberFormat="1" applyFont="1" applyFill="1" applyBorder="1" applyAlignment="1">
      <alignment/>
    </xf>
    <xf numFmtId="49" fontId="2" fillId="34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/>
    </xf>
    <xf numFmtId="49" fontId="3" fillId="0" borderId="21" xfId="0" applyNumberFormat="1" applyFont="1" applyFill="1" applyBorder="1" applyAlignment="1">
      <alignment/>
    </xf>
    <xf numFmtId="49" fontId="3" fillId="0" borderId="22" xfId="0" applyNumberFormat="1" applyFont="1" applyFill="1" applyBorder="1" applyAlignment="1">
      <alignment/>
    </xf>
    <xf numFmtId="7" fontId="3" fillId="0" borderId="21" xfId="0" applyNumberFormat="1" applyFont="1" applyFill="1" applyBorder="1" applyAlignment="1">
      <alignment/>
    </xf>
    <xf numFmtId="7" fontId="3" fillId="0" borderId="23" xfId="0" applyNumberFormat="1" applyFont="1" applyFill="1" applyBorder="1" applyAlignment="1">
      <alignment/>
    </xf>
    <xf numFmtId="49" fontId="3" fillId="0" borderId="24" xfId="0" applyNumberFormat="1" applyFont="1" applyFill="1" applyBorder="1" applyAlignment="1">
      <alignment/>
    </xf>
    <xf numFmtId="49" fontId="3" fillId="0" borderId="25" xfId="0" applyNumberFormat="1" applyFont="1" applyFill="1" applyBorder="1" applyAlignment="1">
      <alignment/>
    </xf>
    <xf numFmtId="49" fontId="3" fillId="0" borderId="26" xfId="0" applyNumberFormat="1" applyFont="1" applyFill="1" applyBorder="1" applyAlignment="1">
      <alignment/>
    </xf>
    <xf numFmtId="7" fontId="3" fillId="0" borderId="25" xfId="0" applyNumberFormat="1" applyFont="1" applyFill="1" applyBorder="1" applyAlignment="1">
      <alignment/>
    </xf>
    <xf numFmtId="7" fontId="3" fillId="0" borderId="27" xfId="0" applyNumberFormat="1" applyFont="1" applyFill="1" applyBorder="1" applyAlignment="1">
      <alignment/>
    </xf>
    <xf numFmtId="7" fontId="42" fillId="35" borderId="19" xfId="0" applyNumberFormat="1" applyFont="1" applyFill="1" applyBorder="1" applyAlignment="1">
      <alignment/>
    </xf>
    <xf numFmtId="7" fontId="3" fillId="0" borderId="10" xfId="0" applyNumberFormat="1" applyFont="1" applyFill="1" applyBorder="1" applyAlignment="1">
      <alignment horizontal="right"/>
    </xf>
    <xf numFmtId="0" fontId="0" fillId="0" borderId="28" xfId="0" applyBorder="1" applyAlignment="1">
      <alignment horizontal="center"/>
    </xf>
    <xf numFmtId="164" fontId="4" fillId="33" borderId="19" xfId="0" applyNumberFormat="1" applyFont="1" applyFill="1" applyBorder="1" applyAlignment="1">
      <alignment horizontal="center"/>
    </xf>
    <xf numFmtId="0" fontId="43" fillId="35" borderId="29" xfId="0" applyNumberFormat="1" applyFont="1" applyFill="1" applyBorder="1" applyAlignment="1">
      <alignment horizontal="left"/>
    </xf>
    <xf numFmtId="0" fontId="44" fillId="35" borderId="30" xfId="0" applyFont="1" applyFill="1" applyBorder="1" applyAlignment="1">
      <alignment horizontal="left"/>
    </xf>
    <xf numFmtId="0" fontId="44" fillId="35" borderId="31" xfId="0" applyFont="1" applyFill="1" applyBorder="1" applyAlignment="1">
      <alignment horizontal="left"/>
    </xf>
    <xf numFmtId="164" fontId="4" fillId="33" borderId="29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4" fontId="4" fillId="33" borderId="32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169" fontId="5" fillId="34" borderId="29" xfId="0" applyNumberFormat="1" applyFont="1" applyFill="1" applyBorder="1" applyAlignment="1">
      <alignment/>
    </xf>
    <xf numFmtId="169" fontId="5" fillId="34" borderId="30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1" fillId="36" borderId="29" xfId="0" applyNumberFormat="1" applyFont="1" applyFill="1" applyBorder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5F5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B22"/>
  <sheetViews>
    <sheetView tabSelected="1" workbookViewId="0" topLeftCell="C1">
      <selection activeCell="M25" sqref="M25"/>
    </sheetView>
  </sheetViews>
  <sheetFormatPr defaultColWidth="9.140625" defaultRowHeight="12.75"/>
  <cols>
    <col min="1" max="1" width="8.421875" style="0" customWidth="1"/>
    <col min="2" max="2" width="18.421875" style="0" customWidth="1"/>
    <col min="3" max="3" width="9.57421875" style="0" customWidth="1"/>
    <col min="4" max="4" width="27.8515625" style="0" customWidth="1"/>
    <col min="5" max="5" width="6.421875" style="0" customWidth="1"/>
    <col min="6" max="6" width="13.8515625" style="0" customWidth="1"/>
    <col min="7" max="7" width="15.00390625" style="0" customWidth="1"/>
    <col min="8" max="8" width="15.140625" style="0" customWidth="1"/>
    <col min="9" max="9" width="14.7109375" style="0" customWidth="1"/>
    <col min="10" max="10" width="13.28125" style="0" hidden="1" customWidth="1"/>
    <col min="11" max="11" width="13.00390625" style="0" hidden="1" customWidth="1"/>
    <col min="12" max="12" width="14.140625" style="0" hidden="1" customWidth="1"/>
    <col min="13" max="13" width="14.00390625" style="0" customWidth="1"/>
    <col min="14" max="14" width="14.57421875" style="0" customWidth="1"/>
    <col min="15" max="15" width="17.8515625" style="0" hidden="1" customWidth="1"/>
    <col min="16" max="16" width="15.8515625" style="0" hidden="1" customWidth="1"/>
    <col min="17" max="17" width="17.421875" style="0" hidden="1" customWidth="1"/>
    <col min="18" max="19" width="17.00390625" style="0" hidden="1" customWidth="1"/>
    <col min="20" max="20" width="13.57421875" style="0" customWidth="1"/>
    <col min="21" max="22" width="16.00390625" style="0" hidden="1" customWidth="1"/>
    <col min="23" max="23" width="11.421875" style="0" hidden="1" customWidth="1"/>
    <col min="24" max="24" width="10.00390625" style="0" customWidth="1"/>
    <col min="25" max="25" width="13.28125" style="0" customWidth="1"/>
    <col min="26" max="26" width="15.28125" style="0" customWidth="1"/>
    <col min="27" max="27" width="12.140625" style="0" customWidth="1"/>
    <col min="28" max="28" width="14.140625" style="0" customWidth="1"/>
  </cols>
  <sheetData>
    <row r="5" spans="1:28" ht="18">
      <c r="A5" s="40" t="s">
        <v>36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2"/>
      <c r="AA5" s="42"/>
      <c r="AB5" s="43"/>
    </row>
    <row r="9" spans="1:28" ht="15" customHeight="1">
      <c r="A9" s="44"/>
      <c r="B9" s="42"/>
      <c r="C9" s="42"/>
      <c r="D9" s="42"/>
      <c r="E9" s="43"/>
      <c r="F9" s="34" t="s">
        <v>0</v>
      </c>
      <c r="G9" s="35"/>
      <c r="H9" s="36"/>
      <c r="I9" s="37" t="s">
        <v>1</v>
      </c>
      <c r="J9" s="38"/>
      <c r="K9" s="38"/>
      <c r="L9" s="38"/>
      <c r="M9" s="38"/>
      <c r="N9" s="39"/>
      <c r="O9" s="8" t="s">
        <v>2</v>
      </c>
      <c r="P9" s="9" t="s">
        <v>2</v>
      </c>
      <c r="Q9" s="9" t="s">
        <v>2</v>
      </c>
      <c r="R9" s="9" t="s">
        <v>2</v>
      </c>
      <c r="S9" s="10" t="s">
        <v>2</v>
      </c>
      <c r="T9" s="30" t="s">
        <v>2</v>
      </c>
      <c r="U9" s="29"/>
      <c r="V9" s="29"/>
      <c r="W9" s="29"/>
      <c r="X9" s="30" t="s">
        <v>4</v>
      </c>
      <c r="Y9" s="37" t="s">
        <v>3</v>
      </c>
      <c r="Z9" s="38"/>
      <c r="AA9" s="38"/>
      <c r="AB9" s="39"/>
    </row>
    <row r="10" spans="1:28" ht="45">
      <c r="A10" s="16" t="s">
        <v>26</v>
      </c>
      <c r="B10" s="16" t="s">
        <v>27</v>
      </c>
      <c r="C10" s="16" t="s">
        <v>28</v>
      </c>
      <c r="D10" s="16" t="s">
        <v>29</v>
      </c>
      <c r="E10" s="16" t="s">
        <v>30</v>
      </c>
      <c r="F10" s="16" t="s">
        <v>38</v>
      </c>
      <c r="G10" s="16" t="s">
        <v>39</v>
      </c>
      <c r="H10" s="16" t="s">
        <v>37</v>
      </c>
      <c r="I10" s="16" t="s">
        <v>7</v>
      </c>
      <c r="J10" s="16" t="s">
        <v>8</v>
      </c>
      <c r="K10" s="16" t="s">
        <v>9</v>
      </c>
      <c r="L10" s="16" t="s">
        <v>20</v>
      </c>
      <c r="M10" s="16" t="s">
        <v>20</v>
      </c>
      <c r="N10" s="16" t="s">
        <v>10</v>
      </c>
      <c r="O10" s="16" t="s">
        <v>11</v>
      </c>
      <c r="P10" s="16" t="s">
        <v>12</v>
      </c>
      <c r="Q10" s="16" t="s">
        <v>17</v>
      </c>
      <c r="R10" s="16" t="s">
        <v>18</v>
      </c>
      <c r="S10" s="16" t="s">
        <v>19</v>
      </c>
      <c r="T10" s="16" t="s">
        <v>2</v>
      </c>
      <c r="U10" s="16" t="s">
        <v>14</v>
      </c>
      <c r="V10" s="16" t="s">
        <v>15</v>
      </c>
      <c r="W10" s="16" t="s">
        <v>5</v>
      </c>
      <c r="X10" s="16" t="s">
        <v>16</v>
      </c>
      <c r="Y10" s="16" t="s">
        <v>40</v>
      </c>
      <c r="Z10" s="16" t="s">
        <v>13</v>
      </c>
      <c r="AA10" s="16" t="s">
        <v>5</v>
      </c>
      <c r="AB10" s="16" t="s">
        <v>6</v>
      </c>
    </row>
    <row r="11" spans="1:28" s="7" customFormat="1" ht="18.75" customHeight="1">
      <c r="A11" s="17" t="s">
        <v>21</v>
      </c>
      <c r="B11" s="18" t="s">
        <v>31</v>
      </c>
      <c r="C11" s="18" t="s">
        <v>23</v>
      </c>
      <c r="D11" s="18" t="s">
        <v>32</v>
      </c>
      <c r="E11" s="19" t="s">
        <v>22</v>
      </c>
      <c r="F11" s="20">
        <v>8452854.01</v>
      </c>
      <c r="G11" s="20">
        <v>1227959.91</v>
      </c>
      <c r="H11" s="20">
        <f>F11-G11</f>
        <v>7224894.1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f>I11+M11</f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/>
      <c r="X11" s="20">
        <v>7349.53</v>
      </c>
      <c r="Y11" s="20">
        <f>F11+N11-T11-X11</f>
        <v>8445504.48</v>
      </c>
      <c r="Z11" s="20">
        <f>1226578.3-17.14</f>
        <v>1226561.1600000001</v>
      </c>
      <c r="AA11" s="20">
        <v>92250.44</v>
      </c>
      <c r="AB11" s="21">
        <f>Y11-Z11-AA11</f>
        <v>7126692.88</v>
      </c>
    </row>
    <row r="12" spans="1:28" s="7" customFormat="1" ht="17.25" customHeight="1">
      <c r="A12" s="14" t="s">
        <v>21</v>
      </c>
      <c r="B12" s="4" t="s">
        <v>31</v>
      </c>
      <c r="C12" s="4" t="s">
        <v>24</v>
      </c>
      <c r="D12" s="4" t="s">
        <v>33</v>
      </c>
      <c r="E12" s="5" t="s">
        <v>22</v>
      </c>
      <c r="F12" s="6">
        <v>3888802.01</v>
      </c>
      <c r="G12" s="6">
        <v>2482077.38</v>
      </c>
      <c r="H12" s="6">
        <f>F12-G12</f>
        <v>1406724.63</v>
      </c>
      <c r="I12" s="6">
        <v>70735.37</v>
      </c>
      <c r="J12" s="6">
        <v>0</v>
      </c>
      <c r="K12" s="6">
        <v>0</v>
      </c>
      <c r="L12" s="6">
        <v>0</v>
      </c>
      <c r="M12" s="6">
        <v>0</v>
      </c>
      <c r="N12" s="6">
        <f>I12+M12</f>
        <v>70735.37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91493.02</v>
      </c>
      <c r="Y12" s="6">
        <f>F12+N12-T12-X12</f>
        <v>3868044.36</v>
      </c>
      <c r="Z12" s="6">
        <f>2393031.24-42.94</f>
        <v>2392988.3000000003</v>
      </c>
      <c r="AA12" s="6">
        <v>99532.06</v>
      </c>
      <c r="AB12" s="15">
        <f>Y12-Z12-AA12</f>
        <v>1375523.9999999995</v>
      </c>
    </row>
    <row r="13" spans="1:28" s="7" customFormat="1" ht="17.25" customHeight="1">
      <c r="A13" s="14" t="s">
        <v>21</v>
      </c>
      <c r="B13" s="4" t="s">
        <v>31</v>
      </c>
      <c r="C13" s="4" t="s">
        <v>25</v>
      </c>
      <c r="D13" s="4" t="s">
        <v>34</v>
      </c>
      <c r="E13" s="5" t="s">
        <v>22</v>
      </c>
      <c r="F13" s="6">
        <v>7844169.1</v>
      </c>
      <c r="G13" s="6">
        <v>6319432.52</v>
      </c>
      <c r="H13" s="6">
        <f>F13-G13</f>
        <v>1524736.58</v>
      </c>
      <c r="I13" s="6">
        <v>138901.95</v>
      </c>
      <c r="J13" s="6">
        <v>0</v>
      </c>
      <c r="K13" s="6">
        <v>0</v>
      </c>
      <c r="L13" s="6">
        <v>0</v>
      </c>
      <c r="M13" s="6">
        <v>0</v>
      </c>
      <c r="N13" s="6">
        <f>I13+M13</f>
        <v>138901.95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/>
      <c r="X13" s="6">
        <v>101014.95</v>
      </c>
      <c r="Y13" s="6">
        <f>F13+N13-T13-X13</f>
        <v>7882056.1</v>
      </c>
      <c r="Z13" s="6">
        <f>6221900.37-438.49</f>
        <v>6221461.88</v>
      </c>
      <c r="AA13" s="6">
        <v>650347.71</v>
      </c>
      <c r="AB13" s="15">
        <f>Y13-Z13-AA13</f>
        <v>1010246.5099999998</v>
      </c>
    </row>
    <row r="14" spans="1:28" s="7" customFormat="1" ht="18" customHeight="1">
      <c r="A14" s="22" t="s">
        <v>21</v>
      </c>
      <c r="B14" s="23" t="s">
        <v>31</v>
      </c>
      <c r="C14" s="23" t="s">
        <v>35</v>
      </c>
      <c r="D14" s="23" t="s">
        <v>34</v>
      </c>
      <c r="E14" s="24" t="s">
        <v>22</v>
      </c>
      <c r="F14" s="25">
        <v>963778.31</v>
      </c>
      <c r="G14" s="28">
        <v>775807.62</v>
      </c>
      <c r="H14" s="25">
        <f>F14-G14</f>
        <v>187970.69000000006</v>
      </c>
      <c r="I14" s="25">
        <v>53413.21</v>
      </c>
      <c r="J14" s="25">
        <v>0</v>
      </c>
      <c r="K14" s="25">
        <v>0</v>
      </c>
      <c r="L14" s="25">
        <v>0</v>
      </c>
      <c r="M14" s="25">
        <v>0</v>
      </c>
      <c r="N14" s="6">
        <f>I14+M14</f>
        <v>53413.21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7953.2</v>
      </c>
      <c r="Y14" s="6">
        <f>F14+N14-T14-X14</f>
        <v>1009238.3200000001</v>
      </c>
      <c r="Z14" s="6">
        <v>767854.42</v>
      </c>
      <c r="AA14" s="6">
        <v>78313.56</v>
      </c>
      <c r="AB14" s="26">
        <f>Y14-Z14-AA14</f>
        <v>163070.34000000003</v>
      </c>
    </row>
    <row r="15" spans="1:28" ht="12.75">
      <c r="A15" s="31"/>
      <c r="B15" s="32"/>
      <c r="C15" s="32"/>
      <c r="D15" s="32"/>
      <c r="E15" s="33"/>
      <c r="F15" s="27">
        <f aca="true" t="shared" si="0" ref="F15:AB15">SUM(F11:F14)</f>
        <v>21149603.429999996</v>
      </c>
      <c r="G15" s="27">
        <f t="shared" si="0"/>
        <v>10805277.429999998</v>
      </c>
      <c r="H15" s="27">
        <f t="shared" si="0"/>
        <v>10344326</v>
      </c>
      <c r="I15" s="27">
        <f t="shared" si="0"/>
        <v>263050.53</v>
      </c>
      <c r="J15" s="27">
        <f t="shared" si="0"/>
        <v>0</v>
      </c>
      <c r="K15" s="27">
        <f t="shared" si="0"/>
        <v>0</v>
      </c>
      <c r="L15" s="27">
        <f t="shared" si="0"/>
        <v>0</v>
      </c>
      <c r="M15" s="27">
        <f t="shared" si="0"/>
        <v>0</v>
      </c>
      <c r="N15" s="27">
        <f t="shared" si="0"/>
        <v>263050.53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0</v>
      </c>
      <c r="X15" s="27">
        <f t="shared" si="0"/>
        <v>207810.7</v>
      </c>
      <c r="Y15" s="27">
        <f t="shared" si="0"/>
        <v>21204843.259999998</v>
      </c>
      <c r="Z15" s="27">
        <f t="shared" si="0"/>
        <v>10608865.76</v>
      </c>
      <c r="AA15" s="27">
        <f t="shared" si="0"/>
        <v>920443.77</v>
      </c>
      <c r="AB15" s="27">
        <f t="shared" si="0"/>
        <v>9675533.729999999</v>
      </c>
    </row>
    <row r="16" spans="1:28" ht="12.75">
      <c r="A16" s="11"/>
      <c r="B16" s="12"/>
      <c r="C16" s="12"/>
      <c r="D16" s="12"/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 ht="12.75">
      <c r="A17" s="2"/>
      <c r="B17" s="3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2"/>
      <c r="B18" s="3"/>
      <c r="C18" s="3"/>
      <c r="D18" s="3"/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2"/>
      <c r="B19" s="3"/>
      <c r="C19" s="3"/>
      <c r="D19" s="3"/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2"/>
      <c r="B20" s="3"/>
      <c r="C20" s="3"/>
      <c r="D20" s="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2"/>
      <c r="B21" s="3"/>
      <c r="C21" s="3"/>
      <c r="D21" s="3"/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2"/>
      <c r="B22" s="3"/>
      <c r="C22" s="3"/>
      <c r="D22" s="3"/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</sheetData>
  <sheetProtection/>
  <mergeCells count="6">
    <mergeCell ref="A15:E15"/>
    <mergeCell ref="F9:H9"/>
    <mergeCell ref="I9:N9"/>
    <mergeCell ref="Y9:AB9"/>
    <mergeCell ref="A5:AB5"/>
    <mergeCell ref="A9:E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1" r:id="rId1"/>
  <ignoredErrors>
    <ignoredError sqref="H1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SERRANO CANO, CRISTINA</dc:creator>
  <cp:keywords/>
  <dc:description/>
  <cp:lastModifiedBy>Ferrer Fontana, Àngela</cp:lastModifiedBy>
  <cp:lastPrinted>2020-01-10T09:49:28Z</cp:lastPrinted>
  <dcterms:created xsi:type="dcterms:W3CDTF">2017-11-23T07:58:10Z</dcterms:created>
  <dcterms:modified xsi:type="dcterms:W3CDTF">2020-01-30T11:49:37Z</dcterms:modified>
  <cp:category/>
  <cp:version/>
  <cp:contentType/>
  <cp:contentStatus/>
</cp:coreProperties>
</file>