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13_ncr:1_{2AB121B6-CF6A-4077-A3A6-E34AD4A53F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(2)" sheetId="2" r:id="rId1"/>
  </sheets>
  <definedNames>
    <definedName name="_xlnm._FilterDatabase" localSheetId="0" hidden="1">'2025 (2)'!$A$2:$M$308</definedName>
    <definedName name="_xlnm.Print_Titles" localSheetId="0">'2025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8" i="2" l="1"/>
  <c r="F308" i="2"/>
  <c r="B308" i="2"/>
  <c r="C295" i="2"/>
  <c r="C308" i="2" s="1"/>
  <c r="B295" i="2"/>
  <c r="E206" i="2"/>
  <c r="D206" i="2"/>
  <c r="E180" i="2"/>
  <c r="D180" i="2"/>
  <c r="E21" i="2"/>
  <c r="D21" i="2"/>
  <c r="E8" i="2"/>
  <c r="E308" i="2" s="1"/>
  <c r="D8" i="2"/>
  <c r="D308" i="2" s="1"/>
</calcChain>
</file>

<file path=xl/sharedStrings.xml><?xml version="1.0" encoding="utf-8"?>
<sst xmlns="http://schemas.openxmlformats.org/spreadsheetml/2006/main" count="883" uniqueCount="316">
  <si>
    <t>MUNICIPI</t>
  </si>
  <si>
    <t>NÚM. ACTES</t>
  </si>
  <si>
    <t>QUOTA TRIBUTÀRIA</t>
  </si>
  <si>
    <t>ABRERA</t>
  </si>
  <si>
    <t>0</t>
  </si>
  <si>
    <t>AGUILAR DE SEGARRA</t>
  </si>
  <si>
    <t>ALELLA</t>
  </si>
  <si>
    <t>ALPENS</t>
  </si>
  <si>
    <t>L'AMETLLA DEL VALLÈS</t>
  </si>
  <si>
    <t>ARENYS DE MAR</t>
  </si>
  <si>
    <t>ARENYS DE MUNT</t>
  </si>
  <si>
    <t>ARGENÇOLA</t>
  </si>
  <si>
    <t>ARGENTONA</t>
  </si>
  <si>
    <t>ARTÉS</t>
  </si>
  <si>
    <t>AVIÀ</t>
  </si>
  <si>
    <t>AVINYÓ</t>
  </si>
  <si>
    <t>AVINYONET DEL PENEDÈS</t>
  </si>
  <si>
    <t>AIGUAFREDA</t>
  </si>
  <si>
    <t>BADALONA</t>
  </si>
  <si>
    <t>BAGÀ</t>
  </si>
  <si>
    <t>BALENYÀ</t>
  </si>
  <si>
    <t>BALSARENY</t>
  </si>
  <si>
    <t>BEGUES</t>
  </si>
  <si>
    <t>BELLPRAT</t>
  </si>
  <si>
    <t>BERGA</t>
  </si>
  <si>
    <t>BORREDÀ</t>
  </si>
  <si>
    <t>EL BRUC</t>
  </si>
  <si>
    <t>EL BRULL</t>
  </si>
  <si>
    <t>LES CABANYES</t>
  </si>
  <si>
    <t>CABRERA D'ANOIA</t>
  </si>
  <si>
    <t>CABRERA DE MAR</t>
  </si>
  <si>
    <t>CABRILS</t>
  </si>
  <si>
    <t>CALAF</t>
  </si>
  <si>
    <t>CALDES D'ESTRAC</t>
  </si>
  <si>
    <t>CALDES DE MONTBUI</t>
  </si>
  <si>
    <t>CALDERS</t>
  </si>
  <si>
    <t>CALELLA</t>
  </si>
  <si>
    <t>CALONGE DE SEGARRA</t>
  </si>
  <si>
    <t>CALLÚS</t>
  </si>
  <si>
    <t>CAMPINS</t>
  </si>
  <si>
    <t>CANET DE MAR</t>
  </si>
  <si>
    <t>CANOVELLES</t>
  </si>
  <si>
    <t>CÀNOVES I SAMALÚS</t>
  </si>
  <si>
    <t>CANYELLES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</si>
  <si>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</si>
  <si>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</si>
  <si>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</si>
  <si>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</si>
  <si>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</si>
  <si>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</si>
  <si>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</si>
  <si>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VALLÈS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</si>
  <si>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</si>
  <si>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</si>
  <si>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</si>
  <si>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</si>
  <si>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</si>
  <si>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</si>
  <si>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</si>
  <si>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</si>
  <si>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RIUBREGÓS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</si>
  <si>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</si>
  <si>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</si>
  <si>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</si>
  <si>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</si>
  <si>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</si>
  <si>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</si>
  <si>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</si>
  <si>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CERVELLÓ</t>
  </si>
  <si>
    <t>COLLBATÓ</t>
  </si>
  <si>
    <t>COLLSUSPINA</t>
  </si>
  <si>
    <t>COPONS</t>
  </si>
  <si>
    <t>CORBERA DE LLOBREGAT</t>
  </si>
  <si>
    <t>CUBELLES</t>
  </si>
  <si>
    <t>DOSRIUS</t>
  </si>
  <si>
    <t>ESPARREGUERA</t>
  </si>
  <si>
    <t>ESPLUGUES DE LLOBREGAT</t>
  </si>
  <si>
    <t>L'ESPUNYOLA</t>
  </si>
  <si>
    <t>L'ESTANY</t>
  </si>
  <si>
    <t>FÍGOLS</t>
  </si>
  <si>
    <t>FOGARS DE MONTCLÚS</t>
  </si>
  <si>
    <t>FOLGUEROLES</t>
  </si>
  <si>
    <t>FONOLLOSA</t>
  </si>
  <si>
    <t>FONT-RUBÍ</t>
  </si>
  <si>
    <t>LES FRANQUESES DEL VALLÈS</t>
  </si>
  <si>
    <t>GALLIFA</t>
  </si>
  <si>
    <t>LA GARRIGA</t>
  </si>
  <si>
    <t>GAVÀ</t>
  </si>
  <si>
    <t>GAIÀ</t>
  </si>
  <si>
    <t>GELIDA</t>
  </si>
  <si>
    <t>GIRONELLA</t>
  </si>
  <si>
    <t>GISCLARENY</t>
  </si>
  <si>
    <t>LA GRANADA</t>
  </si>
  <si>
    <t>GRANERA</t>
  </si>
  <si>
    <t>GUALBA</t>
  </si>
  <si>
    <t>ST. SALVADOR DE GUARDIOLA</t>
  </si>
  <si>
    <t>GUARDIOLA DE BERGUEDÀ</t>
  </si>
  <si>
    <t>GURB</t>
  </si>
  <si>
    <t>IGUALADA</t>
  </si>
  <si>
    <t>JORBA</t>
  </si>
  <si>
    <t>LA LLACUNA</t>
  </si>
  <si>
    <t>LA LLAGOSTA</t>
  </si>
  <si>
    <t>LLINARS DEL VALLÈS</t>
  </si>
  <si>
    <t>LLIÇÀ D'AMUNT</t>
  </si>
  <si>
    <t>LLUÇÀ</t>
  </si>
  <si>
    <t>MALGRAT DE MAR</t>
  </si>
  <si>
    <t>MALLA</t>
  </si>
  <si>
    <t>MANLLEU</t>
  </si>
  <si>
    <t>MARTORELL</t>
  </si>
  <si>
    <t>MARTORELLES</t>
  </si>
  <si>
    <t>LES MASIES DE RODA</t>
  </si>
  <si>
    <t>LES MASIES DE VOLTREGÀ</t>
  </si>
  <si>
    <t>EL MASNOU</t>
  </si>
  <si>
    <t>MASQUEFA</t>
  </si>
  <si>
    <t>MATADEPERA</t>
  </si>
  <si>
    <t>MEDIONA</t>
  </si>
  <si>
    <t>MOLINS DE REI</t>
  </si>
  <si>
    <t>MOLLET DEL VALLÈS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</si>
  <si>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</si>
  <si>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</si>
  <si>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</si>
  <si>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</si>
  <si>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</si>
  <si>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</si>
  <si>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</si>
  <si>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</si>
  <si>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FIGARÓ-MONTMANY</t>
  </si>
  <si>
    <t>MONTMELÓ</t>
  </si>
  <si>
    <t>MONTORNÈS DEL VALLÈS</t>
  </si>
  <si>
    <t>MONTSENY</t>
  </si>
  <si>
    <t>MOIÀ</t>
  </si>
  <si>
    <t>MURA</t>
  </si>
  <si>
    <t>NAVARCLES</t>
  </si>
  <si>
    <t>NAVÀS</t>
  </si>
  <si>
    <t>LA NOU DE BERGUEDÀ</t>
  </si>
  <si>
    <t>ÒDENA</t>
  </si>
  <si>
    <t>OLVAN</t>
  </si>
  <si>
    <t>OLÈRDOLA</t>
  </si>
  <si>
    <t>OLESA DE BONESVALLS</t>
  </si>
  <si>
    <t>OLESA DE MONTSERRAT</t>
  </si>
  <si>
    <t>OLIVELLA</t>
  </si>
  <si>
    <t>OLOST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</si>
  <si>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</si>
  <si>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</si>
  <si>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</si>
  <si>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</si>
  <si>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</si>
  <si>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</si>
  <si>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</si>
  <si>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</si>
  <si>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EL PAPIOL</t>
  </si>
  <si>
    <t>PARETS DEL VALLÈS</t>
  </si>
  <si>
    <t>PERAFITA</t>
  </si>
  <si>
    <t>PIERA</t>
  </si>
  <si>
    <t>ELS HOSTALETS DE PIEROLA</t>
  </si>
  <si>
    <t>PINEDA DE MAR</t>
  </si>
  <si>
    <t>EL PLA DEL PENEDÈS</t>
  </si>
  <si>
    <t>LA POBLA DE CLARAMUNT</t>
  </si>
  <si>
    <t>LA POBLA DE LILLET</t>
  </si>
  <si>
    <t>POLINYÀ</t>
  </si>
  <si>
    <t>PONTONS</t>
  </si>
  <si>
    <t>ELS PRATS DE REI</t>
  </si>
  <si>
    <t>PRATS DE LLUÇANÈS</t>
  </si>
  <si>
    <t>PREMIÀ DE MAR</t>
  </si>
  <si>
    <t>PUIGDÀLBER</t>
  </si>
  <si>
    <t>PUIG-REIG</t>
  </si>
  <si>
    <t>PUJALT</t>
  </si>
  <si>
    <t>LA QUAR</t>
  </si>
  <si>
    <t>RAJADELL</t>
  </si>
  <si>
    <t>RELLINARS</t>
  </si>
  <si>
    <t>RIPOLLET</t>
  </si>
  <si>
    <t>LA ROCA DEL VALLÈS</t>
  </si>
  <si>
    <t>PONT DE VILOMARA-ROCAFORT</t>
  </si>
  <si>
    <t>RODA DE TER</t>
  </si>
  <si>
    <t>RUBIÓ</t>
  </si>
  <si>
    <t>RUPIT I PRUIT</t>
  </si>
  <si>
    <t>SAGÀS</t>
  </si>
  <si>
    <t>SANT PERE SALLAVINERA</t>
  </si>
  <si>
    <t>SALDES</t>
  </si>
  <si>
    <t>SALLENT</t>
  </si>
  <si>
    <t>SANTPEDOR</t>
  </si>
  <si>
    <t>SANT ISCLE DE VALLALTA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</si>
  <si>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</si>
  <si>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</si>
  <si>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</si>
  <si>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</si>
  <si>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</si>
  <si>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</si>
  <si>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</si>
  <si>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CELONI</t>
  </si>
  <si>
    <t>SANT CEBRIÀ DE VALLALTA</t>
  </si>
  <si>
    <t>SANT CLIMENT DE LLOBREGAT</t>
  </si>
  <si>
    <t>SANT CUGAT DEL VALLÈS</t>
  </si>
  <si>
    <t>SANT CUGAT SESGARRIGUES</t>
  </si>
  <si>
    <t>ST ESTEVE DE PALAUTORDERA</t>
  </si>
  <si>
    <t>SANT ESTEVE SESROVIRES</t>
  </si>
  <si>
    <t>SANT FOST CAMPSENTELLES</t>
  </si>
  <si>
    <t>SANT FELIU DE CODINES</t>
  </si>
  <si>
    <t>SANT FELIU DE LLOBREGAT</t>
  </si>
  <si>
    <t>SANT FELIU SASSERRA</t>
  </si>
  <si>
    <t>SANT FRUITÓS DE BAGES</t>
  </si>
  <si>
    <t>VILASSAR DE DALT</t>
  </si>
  <si>
    <t>SANT HIPÒLIT DE VOLTREGÀ</t>
  </si>
  <si>
    <t>SANT JOAN DESPÍ</t>
  </si>
  <si>
    <t>VILASSAR DE MAR</t>
  </si>
  <si>
    <t>SANT JULIÀ DE VILATORTA</t>
  </si>
  <si>
    <t>SANT JUST DESVERN</t>
  </si>
  <si>
    <t>SANT LLORENÇ D'HORTONS</t>
  </si>
  <si>
    <t>SANT LLORENÇ SAVALL</t>
  </si>
  <si>
    <t>SANT MARTÍ DE CENTELLES</t>
  </si>
  <si>
    <t>SANT MARTÍ D'ALBARS</t>
  </si>
  <si>
    <t>CALLDETENES</t>
  </si>
  <si>
    <t>SANT JOAN DE VILATORRADA</t>
  </si>
  <si>
    <t>SANT MARTÍ DE TOUS</t>
  </si>
  <si>
    <t>SANT MARTÍ SARROCA</t>
  </si>
  <si>
    <t>SANT MARTÍ SESGUEIOLES</t>
  </si>
  <si>
    <t>SANT MATEU DE BAGES</t>
  </si>
  <si>
    <t>PREMIÀ DE DALT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</si>
  <si>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</si>
  <si>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</si>
  <si>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</si>
  <si>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</si>
  <si>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</si>
  <si>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</si>
  <si>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</si>
  <si>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</si>
  <si>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</si>
  <si>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</si>
  <si>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</si>
  <si>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MARGANELL</t>
  </si>
  <si>
    <t>SANTA CECÍLIA DE VOLTREGÀ</t>
  </si>
  <si>
    <t>SANTA COLOMA DE CERVELLÓ</t>
  </si>
  <si>
    <t>SANTA EUGÈNIA DE BERGA</t>
  </si>
  <si>
    <t>STA. EULÀLIA DE RIUPRIMER</t>
  </si>
  <si>
    <t>SANTA EULÀLIA DE RONÇANA</t>
  </si>
  <si>
    <t>SANTA FE DEL PENEDÈS</t>
  </si>
  <si>
    <t>STA. MARGARIDA DE MONTBUI</t>
  </si>
  <si>
    <t>STA. MARGARIDA I MONJOS</t>
  </si>
  <si>
    <t>BARBERÀ DEL VALLÈS</t>
  </si>
  <si>
    <t>SANTA MARIA DE BESORA</t>
  </si>
  <si>
    <t>L'ESQUIROL</t>
  </si>
  <si>
    <t>SANTA MARIA DE MERLÈS</t>
  </si>
  <si>
    <t>STA. MARIA DE MARTORELLES</t>
  </si>
  <si>
    <t>SANTA MARIA DE MIRALLES</t>
  </si>
  <si>
    <t>SANTA MARIA D'OLÓ</t>
  </si>
  <si>
    <t>STA MARIA DE PALAUTORDERA</t>
  </si>
  <si>
    <t>SANTA SUSANNA</t>
  </si>
  <si>
    <t>SANT VICENÇ DE CASTELLET</t>
  </si>
  <si>
    <t>SANT VICENÇ DELS HORTS</t>
  </si>
  <si>
    <t>SANT VICENÇ DE MONTALT</t>
  </si>
  <si>
    <t>SANT VICENÇ DE TORELLÓ</t>
  </si>
  <si>
    <t>CERDANYOLA DEL VALLÈS</t>
  </si>
  <si>
    <t>SENTMENAT</t>
  </si>
  <si>
    <t>CERCS</t>
  </si>
  <si>
    <t>SEVA</t>
  </si>
  <si>
    <t>SITGES</t>
  </si>
  <si>
    <t>SOBREMUNT</t>
  </si>
  <si>
    <t>SORA</t>
  </si>
  <si>
    <t>SUBIRATS</t>
  </si>
  <si>
    <t>SÚRIA</t>
  </si>
  <si>
    <t>TAVÈRNOLES</t>
  </si>
  <si>
    <t>TAGAMANENT</t>
  </si>
  <si>
    <t>TALAMANCA</t>
  </si>
  <si>
    <t>TARADELL</t>
  </si>
  <si>
    <t>TAVERTET</t>
  </si>
  <si>
    <t>TEIÀ</t>
  </si>
  <si>
    <t>TIANA</t>
  </si>
  <si>
    <t>TONA</t>
  </si>
  <si>
    <t>TORDERA</t>
  </si>
  <si>
    <t>TORELLÓ</t>
  </si>
  <si>
    <t>LA TORRE DE CLARAMUNT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</si>
  <si>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</si>
  <si>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</si>
  <si>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</si>
  <si>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</si>
  <si>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</si>
  <si>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</si>
  <si>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</si>
  <si>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</si>
  <si>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</si>
  <si>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</si>
  <si>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</si>
  <si>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</si>
  <si>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</si>
  <si>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VILADECAVALLS</t>
  </si>
  <si>
    <t>VILADECANS</t>
  </si>
  <si>
    <t>VILANOVA DEL CAMÍ</t>
  </si>
  <si>
    <t>VILANOVA DE SAU</t>
  </si>
  <si>
    <t>VILOBÍ DEL PENEDÈS</t>
  </si>
  <si>
    <t>VILAFRANCA DEL PENEDÈS</t>
  </si>
  <si>
    <t>VILALBA SASSERRA</t>
  </si>
  <si>
    <t>VIVER I SERRATEIX</t>
  </si>
  <si>
    <t>SANT JULIÀ DE CERDANYOLA</t>
  </si>
  <si>
    <t>BADIA DEL VALLÈS</t>
  </si>
  <si>
    <t>LA PALMA DE CERVELLÓ</t>
  </si>
  <si>
    <t>TOTAL</t>
  </si>
  <si>
    <t>EL PRAT DE LLOBREGAT</t>
  </si>
  <si>
    <t>DEUTE TRIBUTARI</t>
  </si>
  <si>
    <t>NA</t>
  </si>
  <si>
    <t>VILANOVA DEL VALLÈS</t>
  </si>
  <si>
    <t>VILANOVA I LA GELTRÚ</t>
  </si>
  <si>
    <t>ICIO</t>
  </si>
  <si>
    <t>TAXA APROF.ESPECIALS</t>
  </si>
  <si>
    <t>IAE</t>
  </si>
  <si>
    <t xml:space="preserve">ACTES D'INSPECCIÓ </t>
  </si>
  <si>
    <t>EMD SANT MIQUEL BALENYÀ</t>
  </si>
  <si>
    <t>LLIÇÀ DE VALL</t>
  </si>
  <si>
    <t>MONTCADA I REIXAC</t>
  </si>
  <si>
    <t>BIGUES I RIELLS DEL FAI</t>
  </si>
  <si>
    <t>SANTA COLOMA DE GRAMENET</t>
  </si>
  <si>
    <t>SABADELL</t>
  </si>
  <si>
    <t xml:space="preserve">L'HOSPITALET DE LLOBREGAT </t>
  </si>
  <si>
    <t>MATARÓ</t>
  </si>
  <si>
    <t xml:space="preserve">SANT ADRIÀ DE BESÒS </t>
  </si>
  <si>
    <t>SANT JAUME DE FRONTANYÀ</t>
  </si>
  <si>
    <t>RUBÍ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</si>
</sst>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/>
    <xf numFmtId="4" fontId="3" fillId="0" borderId="1" xfId="0" applyNumberFormat="1" applyFont="1" applyBorder="1"/>
    <xf numFmtId="4" fontId="3" fillId="0" borderId="0" xfId="0" applyNumberFormat="1" applyFont="1"/>
    <xf numFmtId="0" fontId="1" fillId="3" borderId="1" xfId="0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1" fillId="3" borderId="1" xfId="0" applyNumberFormat="1" applyFont="1" applyFill="1" applyBorder="1"/>
    <xf numFmtId="0" fontId="1" fillId="3" borderId="1" xfId="0" applyFont="1" applyFill="1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0F9B3-531B-46F6-B901-51A8D0214971}">
  <sheetPr>
    <pageSetUpPr fitToPage="1"/>
  </sheetPr>
  <dimension ref="A1:J529"/>
  <sheetViews>
    <sheetView tabSelected="1" zoomScaleNormal="100" workbookViewId="0">
      <selection activeCell="B320" sqref="B320"/>
    </sheetView>
  </sheetViews>
  <sheetFormatPr defaultRowHeight="15" x14ac:dyDescent="0.25"/>
  <cols>
    <col min="1" max="1" width="30.85546875" style="5" bestFit="1" customWidth="1"/>
    <col min="2" max="2" width="13.28515625" style="5" customWidth="1"/>
    <col min="3" max="3" width="18.85546875" style="5" customWidth="1"/>
    <col min="4" max="4" width="12.42578125" style="5" customWidth="1"/>
    <col min="5" max="5" width="17.28515625" style="5" customWidth="1"/>
    <col min="6" max="6" width="12.42578125" style="17" bestFit="1" customWidth="1"/>
    <col min="7" max="7" width="17.28515625" style="5" bestFit="1" customWidth="1"/>
    <col min="8" max="8" width="9.140625" style="5"/>
    <col min="9" max="9" width="10.140625" style="5" bestFit="1" customWidth="1"/>
    <col min="10" max="10" width="9.140625" style="5" customWidth="1"/>
    <col min="11" max="11" width="16.28515625" style="5" customWidth="1"/>
    <col min="12" max="12" width="22.42578125" style="5" customWidth="1"/>
    <col min="13" max="16384" width="9.140625" style="5"/>
  </cols>
  <sheetData>
    <row r="1" spans="1:7" x14ac:dyDescent="0.25">
      <c r="A1" s="7" t="s">
        <v>304</v>
      </c>
      <c r="B1" s="20" t="s">
        <v>303</v>
      </c>
      <c r="C1" s="20"/>
      <c r="D1" s="20" t="s">
        <v>301</v>
      </c>
      <c r="E1" s="20"/>
      <c r="F1" s="20" t="s">
        <v>302</v>
      </c>
      <c r="G1" s="20"/>
    </row>
    <row r="2" spans="1:7" x14ac:dyDescent="0.25">
      <c r="A2" s="8" t="s">
        <v>0</v>
      </c>
      <c r="B2" s="8" t="s">
        <v>1</v>
      </c>
      <c r="C2" s="8" t="s">
        <v>2</v>
      </c>
      <c r="D2" s="8" t="s">
        <v>1</v>
      </c>
      <c r="E2" s="8" t="s">
        <v>297</v>
      </c>
      <c r="F2" s="7" t="s">
        <v>1</v>
      </c>
      <c r="G2" s="8" t="s">
        <v>297</v>
      </c>
    </row>
    <row r="3" spans="1:7" x14ac:dyDescent="0.25">
      <c r="A3" s="4" t="s">
        <v>3</v>
      </c>
      <c r="B3" s="9">
        <v>0</v>
      </c>
      <c r="C3" s="10">
        <v>0</v>
      </c>
      <c r="D3" s="9">
        <v>0</v>
      </c>
      <c r="E3" s="10">
        <v>0</v>
      </c>
      <c r="F3" s="6">
        <v>4</v>
      </c>
      <c r="G3" s="11">
        <v>1746.5700000000002</v>
      </c>
    </row>
    <row r="4" spans="1:7" x14ac:dyDescent="0.25">
      <c r="A4" s="4" t="s">
        <v>5</v>
      </c>
      <c r="B4" s="9">
        <v>0</v>
      </c>
      <c r="C4" s="10">
        <v>0</v>
      </c>
      <c r="D4" s="9" t="s">
        <v>298</v>
      </c>
      <c r="E4" s="10" t="s">
        <v>298</v>
      </c>
      <c r="F4" s="6">
        <v>1</v>
      </c>
      <c r="G4" s="11">
        <v>60.56</v>
      </c>
    </row>
    <row r="5" spans="1:7" x14ac:dyDescent="0.25">
      <c r="A5" s="4" t="s">
        <v>17</v>
      </c>
      <c r="B5" s="9">
        <v>0</v>
      </c>
      <c r="C5" s="10">
        <v>0</v>
      </c>
      <c r="D5" s="9" t="s">
        <v>298</v>
      </c>
      <c r="E5" s="10" t="s">
        <v>298</v>
      </c>
      <c r="F5" s="6">
        <v>4</v>
      </c>
      <c r="G5" s="11">
        <v>750.1</v>
      </c>
    </row>
    <row r="6" spans="1:7" x14ac:dyDescent="0.25">
      <c r="A6" s="4" t="s">
        <v>6</v>
      </c>
      <c r="B6" s="9">
        <v>0</v>
      </c>
      <c r="C6" s="10">
        <v>0</v>
      </c>
      <c r="D6" s="9">
        <v>0</v>
      </c>
      <c r="E6" s="10">
        <v>0</v>
      </c>
      <c r="F6" s="6">
        <v>3</v>
      </c>
      <c r="G6" s="11">
        <v>1596.6100000000001</v>
      </c>
    </row>
    <row r="7" spans="1:7" x14ac:dyDescent="0.25">
      <c r="A7" s="4" t="s">
        <v>7</v>
      </c>
      <c r="B7" s="9">
        <v>0</v>
      </c>
      <c r="C7" s="10">
        <v>0</v>
      </c>
      <c r="D7" s="9" t="s">
        <v>298</v>
      </c>
      <c r="E7" s="10" t="s">
        <v>298</v>
      </c>
      <c r="F7" s="6" t="s">
        <v>298</v>
      </c>
      <c r="G7" s="10" t="s">
        <v>298</v>
      </c>
    </row>
    <row r="8" spans="1:7" x14ac:dyDescent="0.25">
      <c r="A8" s="4" t="s">
        <v>9</v>
      </c>
      <c r="B8" s="9">
        <v>0</v>
      </c>
      <c r="C8" s="10">
        <v>0</v>
      </c>
      <c r="D8" s="9">
        <f>1+1</f>
        <v>2</v>
      </c>
      <c r="E8" s="10">
        <f>1038.68+12975.71</f>
        <v>14014.39</v>
      </c>
      <c r="F8" s="6">
        <v>4</v>
      </c>
      <c r="G8" s="11">
        <v>3643.8199999999997</v>
      </c>
    </row>
    <row r="9" spans="1:7" x14ac:dyDescent="0.25">
      <c r="A9" s="4" t="s">
        <v>10</v>
      </c>
      <c r="B9" s="9">
        <v>0</v>
      </c>
      <c r="C9" s="10">
        <v>0</v>
      </c>
      <c r="D9" s="9">
        <v>0</v>
      </c>
      <c r="E9" s="10">
        <v>0</v>
      </c>
      <c r="F9" s="6">
        <v>3</v>
      </c>
      <c r="G9" s="11">
        <v>1741.3799999999999</v>
      </c>
    </row>
    <row r="10" spans="1:7" x14ac:dyDescent="0.25">
      <c r="A10" s="4" t="s">
        <v>11</v>
      </c>
      <c r="B10" s="9">
        <v>0</v>
      </c>
      <c r="C10" s="10">
        <v>0</v>
      </c>
      <c r="D10" s="9">
        <v>0</v>
      </c>
      <c r="E10" s="10">
        <v>0</v>
      </c>
      <c r="F10" s="6">
        <v>1</v>
      </c>
      <c r="G10" s="11">
        <v>5.91</v>
      </c>
    </row>
    <row r="11" spans="1:7" x14ac:dyDescent="0.25">
      <c r="A11" s="4" t="s">
        <v>12</v>
      </c>
      <c r="B11" s="9">
        <v>0</v>
      </c>
      <c r="C11" s="10">
        <v>0</v>
      </c>
      <c r="D11" s="9">
        <v>0</v>
      </c>
      <c r="E11" s="10">
        <v>0</v>
      </c>
      <c r="F11" s="6">
        <v>4</v>
      </c>
      <c r="G11" s="11">
        <v>12750.130000000001</v>
      </c>
    </row>
    <row r="12" spans="1:7" x14ac:dyDescent="0.25">
      <c r="A12" s="4" t="s">
        <v>13</v>
      </c>
      <c r="B12" s="9">
        <v>0</v>
      </c>
      <c r="C12" s="10">
        <v>0</v>
      </c>
      <c r="D12" s="9" t="s">
        <v>298</v>
      </c>
      <c r="E12" s="10" t="s">
        <v>298</v>
      </c>
      <c r="F12" s="6">
        <v>3</v>
      </c>
      <c r="G12" s="11">
        <v>1263.57</v>
      </c>
    </row>
    <row r="13" spans="1:7" x14ac:dyDescent="0.25">
      <c r="A13" s="4" t="s">
        <v>14</v>
      </c>
      <c r="B13" s="9">
        <v>0</v>
      </c>
      <c r="C13" s="10">
        <v>0</v>
      </c>
      <c r="D13" s="9" t="s">
        <v>298</v>
      </c>
      <c r="E13" s="10" t="s">
        <v>298</v>
      </c>
      <c r="F13" s="6">
        <v>1</v>
      </c>
      <c r="G13" s="11">
        <v>336.81</v>
      </c>
    </row>
    <row r="14" spans="1:7" x14ac:dyDescent="0.25">
      <c r="A14" s="4" t="s">
        <v>15</v>
      </c>
      <c r="B14" s="9">
        <v>0</v>
      </c>
      <c r="C14" s="10">
        <v>0</v>
      </c>
      <c r="D14" s="9" t="s">
        <v>298</v>
      </c>
      <c r="E14" s="10" t="s">
        <v>298</v>
      </c>
      <c r="F14" s="6">
        <v>1</v>
      </c>
      <c r="G14" s="11">
        <v>1183.48</v>
      </c>
    </row>
    <row r="15" spans="1:7" x14ac:dyDescent="0.25">
      <c r="A15" s="4" t="s">
        <v>16</v>
      </c>
      <c r="B15" s="9">
        <v>0</v>
      </c>
      <c r="C15" s="10">
        <v>0</v>
      </c>
      <c r="D15" s="9" t="s">
        <v>298</v>
      </c>
      <c r="E15" s="10" t="s">
        <v>298</v>
      </c>
      <c r="F15" s="6">
        <v>2</v>
      </c>
      <c r="G15" s="11">
        <v>3389.1299999999997</v>
      </c>
    </row>
    <row r="16" spans="1:7" x14ac:dyDescent="0.25">
      <c r="A16" s="4" t="s">
        <v>18</v>
      </c>
      <c r="B16" s="9">
        <v>4</v>
      </c>
      <c r="C16" s="10">
        <v>-22839.017779301899</v>
      </c>
      <c r="D16" s="9" t="s">
        <v>298</v>
      </c>
      <c r="E16" s="10" t="s">
        <v>298</v>
      </c>
      <c r="F16" s="6">
        <v>5</v>
      </c>
      <c r="G16" s="11">
        <v>20606.190000000002</v>
      </c>
    </row>
    <row r="17" spans="1:7" x14ac:dyDescent="0.25">
      <c r="A17" s="4" t="s">
        <v>293</v>
      </c>
      <c r="B17" s="9">
        <v>0</v>
      </c>
      <c r="C17" s="10">
        <v>0</v>
      </c>
      <c r="D17" s="9" t="s">
        <v>298</v>
      </c>
      <c r="E17" s="10" t="s">
        <v>298</v>
      </c>
      <c r="F17" s="6">
        <v>3</v>
      </c>
      <c r="G17" s="11">
        <v>74.600000000000009</v>
      </c>
    </row>
    <row r="18" spans="1:7" x14ac:dyDescent="0.25">
      <c r="A18" s="4" t="s">
        <v>19</v>
      </c>
      <c r="B18" s="9">
        <v>0</v>
      </c>
      <c r="C18" s="10">
        <v>0</v>
      </c>
      <c r="D18" s="9" t="s">
        <v>298</v>
      </c>
      <c r="E18" s="10" t="s">
        <v>298</v>
      </c>
      <c r="F18" s="6">
        <v>2</v>
      </c>
      <c r="G18" s="11">
        <v>292.31</v>
      </c>
    </row>
    <row r="19" spans="1:7" x14ac:dyDescent="0.25">
      <c r="A19" s="4" t="s">
        <v>20</v>
      </c>
      <c r="B19" s="9">
        <v>0</v>
      </c>
      <c r="C19" s="10">
        <v>0</v>
      </c>
      <c r="D19" s="9" t="s">
        <v>298</v>
      </c>
      <c r="E19" s="10" t="s">
        <v>298</v>
      </c>
      <c r="F19" s="6">
        <v>4</v>
      </c>
      <c r="G19" s="11">
        <v>2715.0099999999998</v>
      </c>
    </row>
    <row r="20" spans="1:7" x14ac:dyDescent="0.25">
      <c r="A20" s="4" t="s">
        <v>21</v>
      </c>
      <c r="B20" s="9">
        <v>0</v>
      </c>
      <c r="C20" s="10">
        <v>0</v>
      </c>
      <c r="D20" s="9" t="s">
        <v>298</v>
      </c>
      <c r="E20" s="10" t="s">
        <v>298</v>
      </c>
      <c r="F20" s="6">
        <v>1</v>
      </c>
      <c r="G20" s="11">
        <v>326.51</v>
      </c>
    </row>
    <row r="21" spans="1:7" x14ac:dyDescent="0.25">
      <c r="A21" s="4" t="s">
        <v>238</v>
      </c>
      <c r="B21" s="9">
        <v>0</v>
      </c>
      <c r="C21" s="10">
        <v>0</v>
      </c>
      <c r="D21" s="9">
        <f>4+6</f>
        <v>10</v>
      </c>
      <c r="E21" s="10">
        <f>180396.02+8085.05</f>
        <v>188481.06999999998</v>
      </c>
      <c r="F21" s="6">
        <v>4</v>
      </c>
      <c r="G21" s="11">
        <v>5534.14</v>
      </c>
    </row>
    <row r="22" spans="1:7" x14ac:dyDescent="0.25">
      <c r="A22" s="4" t="s">
        <v>22</v>
      </c>
      <c r="B22" s="9">
        <v>0</v>
      </c>
      <c r="C22" s="10">
        <v>0</v>
      </c>
      <c r="D22" s="9" t="s">
        <v>298</v>
      </c>
      <c r="E22" s="10" t="s">
        <v>298</v>
      </c>
      <c r="F22" s="6">
        <v>4</v>
      </c>
      <c r="G22" s="11">
        <v>555.50000000000011</v>
      </c>
    </row>
    <row r="23" spans="1:7" x14ac:dyDescent="0.25">
      <c r="A23" s="4" t="s">
        <v>23</v>
      </c>
      <c r="B23" s="9">
        <v>0</v>
      </c>
      <c r="C23" s="10">
        <v>0</v>
      </c>
      <c r="D23" s="9" t="s">
        <v>298</v>
      </c>
      <c r="E23" s="10" t="s">
        <v>298</v>
      </c>
      <c r="F23" s="6">
        <v>1</v>
      </c>
      <c r="G23" s="11">
        <v>3.49</v>
      </c>
    </row>
    <row r="24" spans="1:7" x14ac:dyDescent="0.25">
      <c r="A24" s="4" t="s">
        <v>24</v>
      </c>
      <c r="B24" s="9">
        <v>0</v>
      </c>
      <c r="C24" s="10">
        <v>0</v>
      </c>
      <c r="D24" s="9" t="s">
        <v>298</v>
      </c>
      <c r="E24" s="10" t="s">
        <v>298</v>
      </c>
      <c r="F24" s="6">
        <v>2</v>
      </c>
      <c r="G24" s="11">
        <v>41889.85</v>
      </c>
    </row>
    <row r="25" spans="1:7" x14ac:dyDescent="0.25">
      <c r="A25" s="4" t="s">
        <v>308</v>
      </c>
      <c r="B25" s="9">
        <v>0</v>
      </c>
      <c r="C25" s="10">
        <v>0</v>
      </c>
      <c r="D25" s="9" t="s">
        <v>298</v>
      </c>
      <c r="E25" s="10" t="s">
        <v>298</v>
      </c>
      <c r="F25" s="6">
        <v>3</v>
      </c>
      <c r="G25" s="11">
        <v>1480.2500000000002</v>
      </c>
    </row>
    <row r="26" spans="1:7" x14ac:dyDescent="0.25">
      <c r="A26" s="4" t="s">
        <v>25</v>
      </c>
      <c r="B26" s="9">
        <v>0</v>
      </c>
      <c r="C26" s="10">
        <v>0</v>
      </c>
      <c r="D26" s="9" t="s">
        <v>298</v>
      </c>
      <c r="E26" s="10" t="s">
        <v>298</v>
      </c>
      <c r="F26" s="6">
        <v>1</v>
      </c>
      <c r="G26" s="11">
        <v>38.22</v>
      </c>
    </row>
    <row r="27" spans="1:7" x14ac:dyDescent="0.25">
      <c r="A27" s="4" t="s">
        <v>29</v>
      </c>
      <c r="B27" s="9">
        <v>0</v>
      </c>
      <c r="C27" s="10">
        <v>0</v>
      </c>
      <c r="D27" s="9" t="s">
        <v>298</v>
      </c>
      <c r="E27" s="10" t="s">
        <v>298</v>
      </c>
      <c r="F27" s="6">
        <v>2</v>
      </c>
      <c r="G27" s="11">
        <v>279.58</v>
      </c>
    </row>
    <row r="28" spans="1:7" x14ac:dyDescent="0.25">
      <c r="A28" s="4" t="s">
        <v>30</v>
      </c>
      <c r="B28" s="9">
        <v>0</v>
      </c>
      <c r="C28" s="10">
        <v>0</v>
      </c>
      <c r="D28" s="9" t="s">
        <v>298</v>
      </c>
      <c r="E28" s="10" t="s">
        <v>298</v>
      </c>
      <c r="F28" s="6">
        <v>5</v>
      </c>
      <c r="G28" s="11">
        <v>9748.93</v>
      </c>
    </row>
    <row r="29" spans="1:7" x14ac:dyDescent="0.25">
      <c r="A29" s="4" t="s">
        <v>31</v>
      </c>
      <c r="B29" s="9">
        <v>0</v>
      </c>
      <c r="C29" s="10">
        <v>0</v>
      </c>
      <c r="D29" s="9" t="s">
        <v>298</v>
      </c>
      <c r="E29" s="10" t="s">
        <v>298</v>
      </c>
      <c r="F29" s="6">
        <v>4</v>
      </c>
      <c r="G29" s="11">
        <v>1268</v>
      </c>
    </row>
    <row r="30" spans="1:7" x14ac:dyDescent="0.25">
      <c r="A30" s="4" t="s">
        <v>32</v>
      </c>
      <c r="B30" s="9">
        <v>0</v>
      </c>
      <c r="C30" s="10">
        <v>0</v>
      </c>
      <c r="D30" s="9" t="s">
        <v>298</v>
      </c>
      <c r="E30" s="10" t="s">
        <v>298</v>
      </c>
      <c r="F30" s="6">
        <v>4</v>
      </c>
      <c r="G30" s="11">
        <v>415.16</v>
      </c>
    </row>
    <row r="31" spans="1:7" x14ac:dyDescent="0.25">
      <c r="A31" s="4" t="s">
        <v>35</v>
      </c>
      <c r="B31" s="9">
        <v>0</v>
      </c>
      <c r="C31" s="10">
        <v>0</v>
      </c>
      <c r="D31" s="9" t="s">
        <v>298</v>
      </c>
      <c r="E31" s="10" t="s">
        <v>298</v>
      </c>
      <c r="F31" s="6">
        <v>1</v>
      </c>
      <c r="G31" s="11">
        <v>382.36</v>
      </c>
    </row>
    <row r="32" spans="1:7" x14ac:dyDescent="0.25">
      <c r="A32" s="4" t="s">
        <v>34</v>
      </c>
      <c r="B32" s="9">
        <v>0</v>
      </c>
      <c r="C32" s="10">
        <v>0</v>
      </c>
      <c r="D32" s="9" t="s">
        <v>4</v>
      </c>
      <c r="E32" s="10">
        <v>0</v>
      </c>
      <c r="F32" s="6">
        <v>3</v>
      </c>
      <c r="G32" s="11">
        <v>1505.96</v>
      </c>
    </row>
    <row r="33" spans="1:7" x14ac:dyDescent="0.25">
      <c r="A33" s="4" t="s">
        <v>33</v>
      </c>
      <c r="B33" s="9">
        <v>0</v>
      </c>
      <c r="C33" s="10">
        <v>0</v>
      </c>
      <c r="D33" s="9">
        <v>0</v>
      </c>
      <c r="E33" s="10">
        <v>0</v>
      </c>
      <c r="F33" s="6">
        <v>4</v>
      </c>
      <c r="G33" s="11">
        <v>499.64</v>
      </c>
    </row>
    <row r="34" spans="1:7" x14ac:dyDescent="0.25">
      <c r="A34" s="4" t="s">
        <v>36</v>
      </c>
      <c r="B34" s="9">
        <v>0</v>
      </c>
      <c r="C34" s="10">
        <v>0</v>
      </c>
      <c r="D34" s="9" t="s">
        <v>298</v>
      </c>
      <c r="E34" s="10" t="s">
        <v>298</v>
      </c>
      <c r="F34" s="6">
        <v>4</v>
      </c>
      <c r="G34" s="11">
        <v>6229.7699999999995</v>
      </c>
    </row>
    <row r="35" spans="1:7" x14ac:dyDescent="0.25">
      <c r="A35" s="4" t="s">
        <v>211</v>
      </c>
      <c r="B35" s="9">
        <v>0</v>
      </c>
      <c r="C35" s="10">
        <v>0</v>
      </c>
      <c r="D35" s="9" t="s">
        <v>298</v>
      </c>
      <c r="E35" s="10" t="s">
        <v>298</v>
      </c>
      <c r="F35" s="6">
        <v>1</v>
      </c>
      <c r="G35" s="11">
        <v>996.29</v>
      </c>
    </row>
    <row r="36" spans="1:7" x14ac:dyDescent="0.25">
      <c r="A36" s="4" t="s">
        <v>38</v>
      </c>
      <c r="B36" s="9">
        <v>0</v>
      </c>
      <c r="C36" s="10">
        <v>0</v>
      </c>
      <c r="D36" s="9" t="s">
        <v>298</v>
      </c>
      <c r="E36" s="10" t="s">
        <v>298</v>
      </c>
      <c r="F36" s="6">
        <v>2</v>
      </c>
      <c r="G36" s="11">
        <v>468.01000000000005</v>
      </c>
    </row>
    <row r="37" spans="1:7" x14ac:dyDescent="0.25">
      <c r="A37" s="4" t="s">
        <v>37</v>
      </c>
      <c r="B37" s="9">
        <v>0</v>
      </c>
      <c r="C37" s="10">
        <v>0</v>
      </c>
      <c r="D37" s="9" t="s">
        <v>298</v>
      </c>
      <c r="E37" s="10" t="s">
        <v>298</v>
      </c>
      <c r="F37" s="6">
        <v>1</v>
      </c>
      <c r="G37" s="11">
        <v>35.450000000000003</v>
      </c>
    </row>
    <row r="38" spans="1:7" x14ac:dyDescent="0.25">
      <c r="A38" s="4" t="s">
        <v>39</v>
      </c>
      <c r="B38" s="9">
        <v>0</v>
      </c>
      <c r="C38" s="10">
        <v>0</v>
      </c>
      <c r="D38" s="9" t="s">
        <v>298</v>
      </c>
      <c r="E38" s="10" t="s">
        <v>298</v>
      </c>
      <c r="F38" s="6">
        <v>1</v>
      </c>
      <c r="G38" s="11">
        <v>159.69</v>
      </c>
    </row>
    <row r="39" spans="1:7" x14ac:dyDescent="0.25">
      <c r="A39" s="4" t="s">
        <v>40</v>
      </c>
      <c r="B39" s="9">
        <v>0</v>
      </c>
      <c r="C39" s="10">
        <v>0</v>
      </c>
      <c r="D39" s="9" t="s">
        <v>298</v>
      </c>
      <c r="E39" s="10" t="s">
        <v>298</v>
      </c>
      <c r="F39" s="6">
        <v>5</v>
      </c>
      <c r="G39" s="11">
        <v>3408.3999999999996</v>
      </c>
    </row>
    <row r="40" spans="1:7" x14ac:dyDescent="0.25">
      <c r="A40" s="4" t="s">
        <v>41</v>
      </c>
      <c r="B40" s="9">
        <v>0</v>
      </c>
      <c r="C40" s="10">
        <v>0</v>
      </c>
      <c r="D40" s="9" t="s">
        <v>298</v>
      </c>
      <c r="E40" s="10" t="s">
        <v>298</v>
      </c>
      <c r="F40" s="6">
        <v>5</v>
      </c>
      <c r="G40" s="11">
        <v>539.71</v>
      </c>
    </row>
    <row r="41" spans="1:7" x14ac:dyDescent="0.25">
      <c r="A41" s="4" t="s">
        <v>42</v>
      </c>
      <c r="B41" s="9">
        <v>0</v>
      </c>
      <c r="C41" s="10">
        <v>0</v>
      </c>
      <c r="D41" s="9" t="s">
        <v>298</v>
      </c>
      <c r="E41" s="10" t="s">
        <v>298</v>
      </c>
      <c r="F41" s="6" t="s">
        <v>298</v>
      </c>
      <c r="G41" s="10" t="s">
        <v>298</v>
      </c>
    </row>
    <row r="42" spans="1:7" x14ac:dyDescent="0.25">
      <c r="A42" s="4" t="s">
        <v>43</v>
      </c>
      <c r="B42" s="9">
        <v>0</v>
      </c>
      <c r="C42" s="10">
        <v>0</v>
      </c>
      <c r="D42" s="9" t="s">
        <v>298</v>
      </c>
      <c r="E42" s="10" t="s">
        <v>298</v>
      </c>
      <c r="F42" s="6">
        <v>2</v>
      </c>
      <c r="G42" s="11">
        <v>1525.16</v>
      </c>
    </row>
    <row r="43" spans="1:7" x14ac:dyDescent="0.25">
      <c r="A43" s="4" t="s">
        <v>44</v>
      </c>
      <c r="B43" s="9">
        <v>0</v>
      </c>
      <c r="C43" s="10">
        <v>0</v>
      </c>
      <c r="D43" s="9" t="s">
        <v>298</v>
      </c>
      <c r="E43" s="10" t="s">
        <v>298</v>
      </c>
      <c r="F43" s="6">
        <v>4</v>
      </c>
      <c r="G43" s="11">
        <v>347.61</v>
      </c>
    </row>
    <row r="44" spans="1:7" x14ac:dyDescent="0.25">
      <c r="A44" s="4" t="s">
        <v>45</v>
      </c>
      <c r="B44" s="9">
        <v>0</v>
      </c>
      <c r="C44" s="10">
        <v>0</v>
      </c>
      <c r="D44" s="9" t="s">
        <v>298</v>
      </c>
      <c r="E44" s="10" t="s">
        <v>298</v>
      </c>
      <c r="F44" s="6">
        <v>1</v>
      </c>
      <c r="G44" s="11">
        <v>4.55</v>
      </c>
    </row>
    <row r="45" spans="1:7" x14ac:dyDescent="0.25">
      <c r="A45" s="4" t="s">
        <v>46</v>
      </c>
      <c r="B45" s="9">
        <v>0</v>
      </c>
      <c r="C45" s="10">
        <v>0</v>
      </c>
      <c r="D45" s="9" t="s">
        <v>298</v>
      </c>
      <c r="E45" s="10" t="s">
        <v>298</v>
      </c>
      <c r="F45" s="6">
        <v>5</v>
      </c>
      <c r="G45" s="11">
        <v>3732.85</v>
      </c>
    </row>
    <row r="46" spans="1:7" x14ac:dyDescent="0.25">
      <c r="A46" s="4" t="s">
        <v>47</v>
      </c>
      <c r="B46" s="9">
        <v>0</v>
      </c>
      <c r="C46" s="10">
        <v>0</v>
      </c>
      <c r="D46" s="9" t="s">
        <v>298</v>
      </c>
      <c r="E46" s="10" t="s">
        <v>298</v>
      </c>
      <c r="F46" s="6">
        <v>3</v>
      </c>
      <c r="G46" s="11">
        <v>724.74</v>
      </c>
    </row>
    <row r="47" spans="1:7" x14ac:dyDescent="0.25">
      <c r="A47" s="4" t="s">
        <v>48</v>
      </c>
      <c r="B47" s="9">
        <v>0</v>
      </c>
      <c r="C47" s="10">
        <v>0</v>
      </c>
      <c r="D47" s="9" t="s">
        <v>298</v>
      </c>
      <c r="E47" s="10" t="s">
        <v>298</v>
      </c>
      <c r="F47" s="6">
        <v>1</v>
      </c>
      <c r="G47" s="11">
        <v>231.41</v>
      </c>
    </row>
    <row r="48" spans="1:7" x14ac:dyDescent="0.25">
      <c r="A48" s="4" t="s">
        <v>49</v>
      </c>
      <c r="B48" s="9">
        <v>0</v>
      </c>
      <c r="C48" s="10">
        <v>0</v>
      </c>
      <c r="D48" s="9" t="s">
        <v>298</v>
      </c>
      <c r="E48" s="10" t="s">
        <v>298</v>
      </c>
      <c r="F48" s="6">
        <v>1</v>
      </c>
      <c r="G48" s="11">
        <v>285.45</v>
      </c>
    </row>
    <row r="49" spans="1:7" x14ac:dyDescent="0.25">
      <c r="A49" s="4" t="s">
        <v>57</v>
      </c>
      <c r="B49" s="9">
        <v>0</v>
      </c>
      <c r="C49" s="10">
        <v>0</v>
      </c>
      <c r="D49" s="9" t="s">
        <v>298</v>
      </c>
      <c r="E49" s="10" t="s">
        <v>298</v>
      </c>
      <c r="F49" s="6">
        <v>1</v>
      </c>
      <c r="G49" s="11">
        <v>41.39</v>
      </c>
    </row>
    <row r="50" spans="1:7" x14ac:dyDescent="0.25">
      <c r="A50" s="4" t="s">
        <v>52</v>
      </c>
      <c r="B50" s="9">
        <v>0</v>
      </c>
      <c r="C50" s="10">
        <v>0</v>
      </c>
      <c r="D50" s="9" t="s">
        <v>298</v>
      </c>
      <c r="E50" s="10" t="s">
        <v>298</v>
      </c>
      <c r="F50" s="6">
        <v>1</v>
      </c>
      <c r="G50" s="11">
        <v>5.86</v>
      </c>
    </row>
    <row r="51" spans="1:7" x14ac:dyDescent="0.25">
      <c r="A51" s="4" t="s">
        <v>50</v>
      </c>
      <c r="B51" s="9">
        <v>0</v>
      </c>
      <c r="C51" s="10">
        <v>0</v>
      </c>
      <c r="D51" s="9" t="s">
        <v>298</v>
      </c>
      <c r="E51" s="10" t="s">
        <v>298</v>
      </c>
      <c r="F51" s="6">
        <v>1</v>
      </c>
      <c r="G51" s="11">
        <v>80.95</v>
      </c>
    </row>
    <row r="52" spans="1:7" x14ac:dyDescent="0.25">
      <c r="A52" s="4" t="s">
        <v>51</v>
      </c>
      <c r="B52" s="9">
        <v>0</v>
      </c>
      <c r="C52" s="10">
        <v>0</v>
      </c>
      <c r="D52" s="9">
        <v>0</v>
      </c>
      <c r="E52" s="10">
        <v>0</v>
      </c>
      <c r="F52" s="6">
        <v>5</v>
      </c>
      <c r="G52" s="11">
        <v>5708.9800000000005</v>
      </c>
    </row>
    <row r="53" spans="1:7" x14ac:dyDescent="0.25">
      <c r="A53" s="4" t="s">
        <v>53</v>
      </c>
      <c r="B53" s="9">
        <v>0</v>
      </c>
      <c r="C53" s="10">
        <v>0</v>
      </c>
      <c r="D53" s="9" t="s">
        <v>298</v>
      </c>
      <c r="E53" s="10" t="s">
        <v>298</v>
      </c>
      <c r="F53" s="6">
        <v>4</v>
      </c>
      <c r="G53" s="11">
        <v>215.09</v>
      </c>
    </row>
    <row r="54" spans="1:7" x14ac:dyDescent="0.25">
      <c r="A54" s="4" t="s">
        <v>54</v>
      </c>
      <c r="B54" s="9">
        <v>4</v>
      </c>
      <c r="C54" s="10">
        <v>39656.773626894101</v>
      </c>
      <c r="D54" s="9">
        <v>2</v>
      </c>
      <c r="E54" s="10">
        <v>-203927.99</v>
      </c>
      <c r="F54" s="6">
        <v>3</v>
      </c>
      <c r="G54" s="11">
        <v>11479.619999999999</v>
      </c>
    </row>
    <row r="55" spans="1:7" x14ac:dyDescent="0.25">
      <c r="A55" s="4" t="s">
        <v>55</v>
      </c>
      <c r="B55" s="9">
        <v>0</v>
      </c>
      <c r="C55" s="10">
        <v>0</v>
      </c>
      <c r="D55" s="9" t="s">
        <v>298</v>
      </c>
      <c r="E55" s="10" t="s">
        <v>298</v>
      </c>
      <c r="F55" s="6">
        <v>1</v>
      </c>
      <c r="G55" s="11">
        <v>99.52</v>
      </c>
    </row>
    <row r="56" spans="1:7" x14ac:dyDescent="0.25">
      <c r="A56" s="4" t="s">
        <v>56</v>
      </c>
      <c r="B56" s="9">
        <v>0</v>
      </c>
      <c r="C56" s="10">
        <v>0</v>
      </c>
      <c r="D56" s="9" t="s">
        <v>298</v>
      </c>
      <c r="E56" s="10" t="s">
        <v>298</v>
      </c>
      <c r="F56" s="6">
        <v>5</v>
      </c>
      <c r="G56" s="11">
        <v>5804.8700000000008</v>
      </c>
    </row>
    <row r="57" spans="1:7" x14ac:dyDescent="0.25">
      <c r="A57" s="4" t="s">
        <v>58</v>
      </c>
      <c r="B57" s="9">
        <v>0</v>
      </c>
      <c r="C57" s="10">
        <v>0</v>
      </c>
      <c r="D57" s="9" t="s">
        <v>298</v>
      </c>
      <c r="E57" s="10" t="s">
        <v>298</v>
      </c>
      <c r="F57" s="6">
        <v>3</v>
      </c>
      <c r="G57" s="11">
        <v>377.73</v>
      </c>
    </row>
    <row r="58" spans="1:7" x14ac:dyDescent="0.25">
      <c r="A58" s="4" t="s">
        <v>59</v>
      </c>
      <c r="B58" s="9">
        <v>0</v>
      </c>
      <c r="C58" s="10">
        <v>0</v>
      </c>
      <c r="D58" s="9" t="s">
        <v>298</v>
      </c>
      <c r="E58" s="10" t="s">
        <v>298</v>
      </c>
      <c r="F58" s="6">
        <v>1</v>
      </c>
      <c r="G58" s="11">
        <v>192.95</v>
      </c>
    </row>
    <row r="59" spans="1:7" x14ac:dyDescent="0.25">
      <c r="A59" s="4" t="s">
        <v>60</v>
      </c>
      <c r="B59" s="9">
        <v>0</v>
      </c>
      <c r="C59" s="10">
        <v>0</v>
      </c>
      <c r="D59" s="9" t="s">
        <v>298</v>
      </c>
      <c r="E59" s="10" t="s">
        <v>298</v>
      </c>
      <c r="F59" s="6">
        <v>2</v>
      </c>
      <c r="G59" s="11">
        <v>176.24</v>
      </c>
    </row>
    <row r="60" spans="1:7" x14ac:dyDescent="0.25">
      <c r="A60" s="4" t="s">
        <v>61</v>
      </c>
      <c r="B60" s="9">
        <v>0</v>
      </c>
      <c r="C60" s="10">
        <v>0</v>
      </c>
      <c r="D60" s="9" t="s">
        <v>298</v>
      </c>
      <c r="E60" s="10" t="s">
        <v>298</v>
      </c>
      <c r="F60" s="6">
        <v>2</v>
      </c>
      <c r="G60" s="11">
        <v>470.72999999999996</v>
      </c>
    </row>
    <row r="61" spans="1:7" x14ac:dyDescent="0.25">
      <c r="A61" s="4" t="s">
        <v>62</v>
      </c>
      <c r="B61" s="9">
        <v>0</v>
      </c>
      <c r="C61" s="10">
        <v>0</v>
      </c>
      <c r="D61" s="9" t="s">
        <v>298</v>
      </c>
      <c r="E61" s="10" t="s">
        <v>298</v>
      </c>
      <c r="F61" s="6" t="s">
        <v>298</v>
      </c>
      <c r="G61" s="10" t="s">
        <v>298</v>
      </c>
    </row>
    <row r="62" spans="1:7" x14ac:dyDescent="0.25">
      <c r="A62" s="4" t="s">
        <v>63</v>
      </c>
      <c r="B62" s="9">
        <v>0</v>
      </c>
      <c r="C62" s="10">
        <v>0</v>
      </c>
      <c r="D62" s="9" t="s">
        <v>298</v>
      </c>
      <c r="E62" s="10" t="s">
        <v>298</v>
      </c>
      <c r="F62" s="6">
        <v>2</v>
      </c>
      <c r="G62" s="11">
        <v>412.39</v>
      </c>
    </row>
    <row r="63" spans="1:7" x14ac:dyDescent="0.25">
      <c r="A63" s="4" t="s">
        <v>64</v>
      </c>
      <c r="B63" s="9">
        <v>0</v>
      </c>
      <c r="C63" s="10">
        <v>0</v>
      </c>
      <c r="D63" s="9" t="s">
        <v>298</v>
      </c>
      <c r="E63" s="10" t="s">
        <v>298</v>
      </c>
      <c r="F63" s="6">
        <v>3</v>
      </c>
      <c r="G63" s="11">
        <v>594.39</v>
      </c>
    </row>
    <row r="64" spans="1:7" x14ac:dyDescent="0.25">
      <c r="A64" s="4" t="s">
        <v>65</v>
      </c>
      <c r="B64" s="9">
        <v>0</v>
      </c>
      <c r="C64" s="10">
        <v>0</v>
      </c>
      <c r="D64" s="9">
        <v>0</v>
      </c>
      <c r="E64" s="10">
        <v>0</v>
      </c>
      <c r="F64" s="6">
        <v>1</v>
      </c>
      <c r="G64" s="11">
        <v>490.56</v>
      </c>
    </row>
    <row r="65" spans="1:7" x14ac:dyDescent="0.25">
      <c r="A65" s="4" t="s">
        <v>66</v>
      </c>
      <c r="B65" s="9">
        <v>0</v>
      </c>
      <c r="C65" s="10">
        <v>0</v>
      </c>
      <c r="D65" s="9" t="s">
        <v>298</v>
      </c>
      <c r="E65" s="10" t="s">
        <v>298</v>
      </c>
      <c r="F65" s="6">
        <v>3</v>
      </c>
      <c r="G65" s="11">
        <v>325.67</v>
      </c>
    </row>
    <row r="66" spans="1:7" x14ac:dyDescent="0.25">
      <c r="A66" s="4" t="s">
        <v>67</v>
      </c>
      <c r="B66" s="9">
        <v>0</v>
      </c>
      <c r="C66" s="10">
        <v>0</v>
      </c>
      <c r="D66" s="9" t="s">
        <v>298</v>
      </c>
      <c r="E66" s="10" t="s">
        <v>298</v>
      </c>
      <c r="F66" s="6">
        <v>3</v>
      </c>
      <c r="G66" s="11">
        <v>1699.9799999999998</v>
      </c>
    </row>
    <row r="67" spans="1:7" x14ac:dyDescent="0.25">
      <c r="A67" s="4" t="s">
        <v>253</v>
      </c>
      <c r="B67" s="9">
        <v>0</v>
      </c>
      <c r="C67" s="10">
        <v>0</v>
      </c>
      <c r="D67" s="9" t="s">
        <v>298</v>
      </c>
      <c r="E67" s="10" t="s">
        <v>298</v>
      </c>
      <c r="F67" s="6">
        <v>1</v>
      </c>
      <c r="G67" s="11">
        <v>211.49</v>
      </c>
    </row>
    <row r="68" spans="1:7" x14ac:dyDescent="0.25">
      <c r="A68" s="4" t="s">
        <v>251</v>
      </c>
      <c r="B68" s="9">
        <v>0</v>
      </c>
      <c r="C68" s="10">
        <v>0</v>
      </c>
      <c r="D68" s="9">
        <v>0</v>
      </c>
      <c r="E68" s="10">
        <v>0</v>
      </c>
      <c r="F68" s="6">
        <v>5</v>
      </c>
      <c r="G68" s="11">
        <v>62624.12</v>
      </c>
    </row>
    <row r="69" spans="1:7" x14ac:dyDescent="0.25">
      <c r="A69" s="4" t="s">
        <v>68</v>
      </c>
      <c r="B69" s="9">
        <v>0</v>
      </c>
      <c r="C69" s="10">
        <v>0</v>
      </c>
      <c r="D69" s="9" t="s">
        <v>298</v>
      </c>
      <c r="E69" s="10" t="s">
        <v>298</v>
      </c>
      <c r="F69" s="6">
        <v>4</v>
      </c>
      <c r="G69" s="11">
        <v>2762.31</v>
      </c>
    </row>
    <row r="70" spans="1:7" x14ac:dyDescent="0.25">
      <c r="A70" s="4" t="s">
        <v>69</v>
      </c>
      <c r="B70" s="9">
        <v>0</v>
      </c>
      <c r="C70" s="10">
        <v>0</v>
      </c>
      <c r="D70" s="9" t="s">
        <v>298</v>
      </c>
      <c r="E70" s="10" t="s">
        <v>298</v>
      </c>
      <c r="F70" s="6">
        <v>3</v>
      </c>
      <c r="G70" s="11">
        <v>1758.5600000000002</v>
      </c>
    </row>
    <row r="71" spans="1:7" x14ac:dyDescent="0.25">
      <c r="A71" s="4" t="s">
        <v>70</v>
      </c>
      <c r="B71" s="9">
        <v>0</v>
      </c>
      <c r="C71" s="10">
        <v>0</v>
      </c>
      <c r="D71" s="9" t="s">
        <v>298</v>
      </c>
      <c r="E71" s="10" t="s">
        <v>298</v>
      </c>
      <c r="F71" s="6">
        <v>1</v>
      </c>
      <c r="G71" s="11">
        <v>287.14999999999998</v>
      </c>
    </row>
    <row r="72" spans="1:7" x14ac:dyDescent="0.25">
      <c r="A72" s="4" t="s">
        <v>71</v>
      </c>
      <c r="B72" s="9">
        <v>0</v>
      </c>
      <c r="C72" s="10">
        <v>0</v>
      </c>
      <c r="D72" s="9" t="s">
        <v>298</v>
      </c>
      <c r="E72" s="10" t="s">
        <v>298</v>
      </c>
      <c r="F72" s="6">
        <v>1</v>
      </c>
      <c r="G72" s="11">
        <v>41.54</v>
      </c>
    </row>
    <row r="73" spans="1:7" x14ac:dyDescent="0.25">
      <c r="A73" s="4" t="s">
        <v>72</v>
      </c>
      <c r="B73" s="9">
        <v>0</v>
      </c>
      <c r="C73" s="10">
        <v>0</v>
      </c>
      <c r="D73" s="9" t="s">
        <v>298</v>
      </c>
      <c r="E73" s="10" t="s">
        <v>298</v>
      </c>
      <c r="F73" s="6">
        <v>3</v>
      </c>
      <c r="G73" s="11">
        <v>1258.6000000000001</v>
      </c>
    </row>
    <row r="74" spans="1:7" x14ac:dyDescent="0.25">
      <c r="A74" s="4" t="s">
        <v>73</v>
      </c>
      <c r="B74" s="9">
        <v>0</v>
      </c>
      <c r="C74" s="10">
        <v>0</v>
      </c>
      <c r="D74" s="9" t="s">
        <v>298</v>
      </c>
      <c r="E74" s="10" t="s">
        <v>298</v>
      </c>
      <c r="F74" s="6">
        <v>4</v>
      </c>
      <c r="G74" s="11">
        <v>2419.87</v>
      </c>
    </row>
    <row r="75" spans="1:7" x14ac:dyDescent="0.25">
      <c r="A75" s="4" t="s">
        <v>74</v>
      </c>
      <c r="B75" s="9">
        <v>0</v>
      </c>
      <c r="C75" s="10">
        <v>0</v>
      </c>
      <c r="D75" s="9">
        <v>0</v>
      </c>
      <c r="E75" s="10">
        <v>0</v>
      </c>
      <c r="F75" s="6">
        <v>3</v>
      </c>
      <c r="G75" s="11">
        <v>14351.47</v>
      </c>
    </row>
    <row r="76" spans="1:7" x14ac:dyDescent="0.25">
      <c r="A76" s="4" t="s">
        <v>26</v>
      </c>
      <c r="B76" s="9">
        <v>0</v>
      </c>
      <c r="C76" s="10">
        <v>0</v>
      </c>
      <c r="D76" s="9" t="s">
        <v>298</v>
      </c>
      <c r="E76" s="10" t="s">
        <v>298</v>
      </c>
      <c r="F76" s="6">
        <v>1</v>
      </c>
      <c r="G76" s="11">
        <v>509.3</v>
      </c>
    </row>
    <row r="77" spans="1:7" x14ac:dyDescent="0.25">
      <c r="A77" s="4" t="s">
        <v>27</v>
      </c>
      <c r="B77" s="9">
        <v>0</v>
      </c>
      <c r="C77" s="10">
        <v>0</v>
      </c>
      <c r="D77" s="9" t="s">
        <v>298</v>
      </c>
      <c r="E77" s="10" t="s">
        <v>298</v>
      </c>
      <c r="F77" s="6">
        <v>1</v>
      </c>
      <c r="G77" s="11">
        <v>172.56</v>
      </c>
    </row>
    <row r="78" spans="1:7" x14ac:dyDescent="0.25">
      <c r="A78" s="4" t="s">
        <v>112</v>
      </c>
      <c r="B78" s="9">
        <v>0</v>
      </c>
      <c r="C78" s="10">
        <v>0</v>
      </c>
      <c r="D78" s="9" t="s">
        <v>4</v>
      </c>
      <c r="E78" s="10">
        <v>0</v>
      </c>
      <c r="F78" s="6">
        <v>4</v>
      </c>
      <c r="G78" s="11">
        <v>11466.799999999997</v>
      </c>
    </row>
    <row r="79" spans="1:7" x14ac:dyDescent="0.25">
      <c r="A79" s="4" t="s">
        <v>150</v>
      </c>
      <c r="B79" s="9">
        <v>0</v>
      </c>
      <c r="C79" s="10">
        <v>0</v>
      </c>
      <c r="D79" s="9" t="s">
        <v>298</v>
      </c>
      <c r="E79" s="10" t="s">
        <v>298</v>
      </c>
      <c r="F79" s="6">
        <v>3</v>
      </c>
      <c r="G79" s="11">
        <v>2660.08</v>
      </c>
    </row>
    <row r="80" spans="1:7" x14ac:dyDescent="0.25">
      <c r="A80" s="4" t="s">
        <v>156</v>
      </c>
      <c r="B80" s="9">
        <v>0</v>
      </c>
      <c r="C80" s="10">
        <v>0</v>
      </c>
      <c r="D80" s="9">
        <v>0</v>
      </c>
      <c r="E80" s="10">
        <v>0</v>
      </c>
      <c r="F80" s="6">
        <v>1</v>
      </c>
      <c r="G80" s="11">
        <v>282.33999999999997</v>
      </c>
    </row>
    <row r="81" spans="1:7" x14ac:dyDescent="0.25">
      <c r="A81" s="4" t="s">
        <v>296</v>
      </c>
      <c r="B81" s="9" t="s">
        <v>298</v>
      </c>
      <c r="C81" s="10" t="s">
        <v>298</v>
      </c>
      <c r="D81" s="9" t="s">
        <v>298</v>
      </c>
      <c r="E81" s="10" t="s">
        <v>298</v>
      </c>
      <c r="F81" s="6">
        <v>4</v>
      </c>
      <c r="G81" s="11">
        <v>11374.159999999998</v>
      </c>
    </row>
    <row r="82" spans="1:7" x14ac:dyDescent="0.25">
      <c r="A82" s="4" t="s">
        <v>154</v>
      </c>
      <c r="B82" s="9">
        <v>0</v>
      </c>
      <c r="C82" s="10">
        <v>0</v>
      </c>
      <c r="D82" s="9" t="s">
        <v>298</v>
      </c>
      <c r="E82" s="10" t="s">
        <v>298</v>
      </c>
      <c r="F82" s="6">
        <v>3</v>
      </c>
      <c r="G82" s="11">
        <v>1206.42</v>
      </c>
    </row>
    <row r="83" spans="1:7" x14ac:dyDescent="0.25">
      <c r="A83" s="4" t="s">
        <v>161</v>
      </c>
      <c r="B83" s="9">
        <v>0</v>
      </c>
      <c r="C83" s="10">
        <v>0</v>
      </c>
      <c r="D83" s="9" t="s">
        <v>298</v>
      </c>
      <c r="E83" s="10" t="s">
        <v>298</v>
      </c>
      <c r="F83" s="6">
        <v>1</v>
      </c>
      <c r="G83" s="10">
        <v>129.21</v>
      </c>
    </row>
    <row r="84" spans="1:7" x14ac:dyDescent="0.25">
      <c r="A84" s="4" t="s">
        <v>75</v>
      </c>
      <c r="B84" s="9">
        <v>0</v>
      </c>
      <c r="C84" s="10">
        <v>0</v>
      </c>
      <c r="D84" s="9">
        <v>0</v>
      </c>
      <c r="E84" s="10">
        <v>0</v>
      </c>
      <c r="F84" s="6">
        <v>4</v>
      </c>
      <c r="G84" s="11">
        <v>5796.15</v>
      </c>
    </row>
    <row r="85" spans="1:7" x14ac:dyDescent="0.25">
      <c r="A85" s="4" t="s">
        <v>76</v>
      </c>
      <c r="B85" s="9">
        <v>0</v>
      </c>
      <c r="C85" s="10">
        <v>0</v>
      </c>
      <c r="D85" s="9">
        <v>0</v>
      </c>
      <c r="E85" s="10">
        <v>0</v>
      </c>
      <c r="F85" s="6">
        <v>5</v>
      </c>
      <c r="G85" s="11">
        <v>13763.69</v>
      </c>
    </row>
    <row r="86" spans="1:7" x14ac:dyDescent="0.25">
      <c r="A86" s="4" t="s">
        <v>126</v>
      </c>
      <c r="B86" s="9">
        <v>0</v>
      </c>
      <c r="C86" s="10">
        <v>0</v>
      </c>
      <c r="D86" s="9" t="s">
        <v>298</v>
      </c>
      <c r="E86" s="10" t="s">
        <v>298</v>
      </c>
      <c r="F86" s="6">
        <v>1</v>
      </c>
      <c r="G86" s="11">
        <v>26.86</v>
      </c>
    </row>
    <row r="87" spans="1:7" x14ac:dyDescent="0.25">
      <c r="A87" s="4" t="s">
        <v>79</v>
      </c>
      <c r="B87" s="9">
        <v>0</v>
      </c>
      <c r="C87" s="10">
        <v>0</v>
      </c>
      <c r="D87" s="9" t="s">
        <v>298</v>
      </c>
      <c r="E87" s="10" t="s">
        <v>298</v>
      </c>
      <c r="F87" s="6">
        <v>1</v>
      </c>
      <c r="G87" s="11">
        <v>4.5</v>
      </c>
    </row>
    <row r="88" spans="1:7" x14ac:dyDescent="0.25">
      <c r="A88" s="4" t="s">
        <v>80</v>
      </c>
      <c r="B88" s="9">
        <v>0</v>
      </c>
      <c r="C88" s="10">
        <v>0</v>
      </c>
      <c r="D88" s="9" t="s">
        <v>298</v>
      </c>
      <c r="E88" s="10" t="s">
        <v>298</v>
      </c>
      <c r="F88" s="6">
        <v>1</v>
      </c>
      <c r="G88" s="11">
        <v>161.41</v>
      </c>
    </row>
    <row r="89" spans="1:7" x14ac:dyDescent="0.25">
      <c r="A89" s="4" t="s">
        <v>81</v>
      </c>
      <c r="B89" s="9">
        <v>0</v>
      </c>
      <c r="C89" s="10">
        <v>0</v>
      </c>
      <c r="D89" s="9" t="s">
        <v>298</v>
      </c>
      <c r="E89" s="10" t="s">
        <v>298</v>
      </c>
      <c r="F89" s="6">
        <v>2</v>
      </c>
      <c r="G89" s="11">
        <v>1515.35</v>
      </c>
    </row>
    <row r="90" spans="1:7" x14ac:dyDescent="0.25">
      <c r="A90" s="4" t="s">
        <v>82</v>
      </c>
      <c r="B90" s="9">
        <v>0</v>
      </c>
      <c r="C90" s="10">
        <v>0</v>
      </c>
      <c r="D90" s="9" t="s">
        <v>298</v>
      </c>
      <c r="E90" s="10" t="s">
        <v>298</v>
      </c>
      <c r="F90" s="6">
        <v>1</v>
      </c>
      <c r="G90" s="11">
        <v>360.02</v>
      </c>
    </row>
    <row r="91" spans="1:7" x14ac:dyDescent="0.25">
      <c r="A91" s="4" t="s">
        <v>83</v>
      </c>
      <c r="B91" s="9">
        <v>0</v>
      </c>
      <c r="C91" s="10">
        <v>0</v>
      </c>
      <c r="D91" s="9" t="s">
        <v>298</v>
      </c>
      <c r="E91" s="10" t="s">
        <v>298</v>
      </c>
      <c r="F91" s="6">
        <v>1</v>
      </c>
      <c r="G91" s="11">
        <v>898.9</v>
      </c>
    </row>
    <row r="92" spans="1:7" x14ac:dyDescent="0.25">
      <c r="A92" s="4" t="s">
        <v>88</v>
      </c>
      <c r="B92" s="9">
        <v>0</v>
      </c>
      <c r="C92" s="10">
        <v>0</v>
      </c>
      <c r="D92" s="9" t="s">
        <v>298</v>
      </c>
      <c r="E92" s="10" t="s">
        <v>298</v>
      </c>
      <c r="F92" s="6">
        <v>1</v>
      </c>
      <c r="G92" s="11">
        <v>68.81</v>
      </c>
    </row>
    <row r="93" spans="1:7" x14ac:dyDescent="0.25">
      <c r="A93" s="4" t="s">
        <v>85</v>
      </c>
      <c r="B93" s="9">
        <v>0</v>
      </c>
      <c r="C93" s="10">
        <v>0</v>
      </c>
      <c r="D93" s="9" t="s">
        <v>298</v>
      </c>
      <c r="E93" s="10" t="s">
        <v>298</v>
      </c>
      <c r="F93" s="16">
        <v>0</v>
      </c>
      <c r="G93" s="15">
        <v>0</v>
      </c>
    </row>
    <row r="94" spans="1:7" x14ac:dyDescent="0.25">
      <c r="A94" s="4" t="s">
        <v>87</v>
      </c>
      <c r="B94" s="9">
        <v>0</v>
      </c>
      <c r="C94" s="10">
        <v>0</v>
      </c>
      <c r="D94" s="9">
        <v>2</v>
      </c>
      <c r="E94" s="12">
        <v>254489.97</v>
      </c>
      <c r="F94" s="16">
        <v>5</v>
      </c>
      <c r="G94" s="18">
        <v>11277.329999999998</v>
      </c>
    </row>
    <row r="95" spans="1:7" x14ac:dyDescent="0.25">
      <c r="A95" s="4" t="s">
        <v>89</v>
      </c>
      <c r="B95" s="9">
        <v>0</v>
      </c>
      <c r="C95" s="10">
        <v>0</v>
      </c>
      <c r="D95" s="9" t="s">
        <v>298</v>
      </c>
      <c r="E95" s="10" t="s">
        <v>298</v>
      </c>
      <c r="F95" s="16">
        <v>4</v>
      </c>
      <c r="G95" s="18">
        <v>2110.23</v>
      </c>
    </row>
    <row r="96" spans="1:7" x14ac:dyDescent="0.25">
      <c r="A96" s="4" t="s">
        <v>90</v>
      </c>
      <c r="B96" s="9">
        <v>0</v>
      </c>
      <c r="C96" s="10">
        <v>0</v>
      </c>
      <c r="D96" s="9" t="s">
        <v>298</v>
      </c>
      <c r="E96" s="10" t="s">
        <v>298</v>
      </c>
      <c r="F96" s="16">
        <v>1</v>
      </c>
      <c r="G96" s="18">
        <v>341.25</v>
      </c>
    </row>
    <row r="97" spans="1:10" x14ac:dyDescent="0.25">
      <c r="A97" s="4" t="s">
        <v>91</v>
      </c>
      <c r="B97" s="9">
        <v>0</v>
      </c>
      <c r="C97" s="10">
        <v>0</v>
      </c>
      <c r="D97" s="9" t="s">
        <v>298</v>
      </c>
      <c r="E97" s="10" t="s">
        <v>298</v>
      </c>
      <c r="F97" s="16">
        <v>1</v>
      </c>
      <c r="G97" s="18">
        <v>17.739999999999998</v>
      </c>
    </row>
    <row r="98" spans="1:10" x14ac:dyDescent="0.25">
      <c r="A98" s="4" t="s">
        <v>93</v>
      </c>
      <c r="B98" s="9">
        <v>0</v>
      </c>
      <c r="C98" s="10">
        <v>0</v>
      </c>
      <c r="D98" s="9" t="s">
        <v>298</v>
      </c>
      <c r="E98" s="10" t="s">
        <v>298</v>
      </c>
      <c r="F98" s="16">
        <v>0</v>
      </c>
      <c r="G98" s="15">
        <v>0</v>
      </c>
    </row>
    <row r="99" spans="1:10" x14ac:dyDescent="0.25">
      <c r="A99" s="4" t="s">
        <v>94</v>
      </c>
      <c r="B99" s="9">
        <v>0</v>
      </c>
      <c r="C99" s="10">
        <v>0</v>
      </c>
      <c r="D99" s="9" t="s">
        <v>298</v>
      </c>
      <c r="E99" s="10" t="s">
        <v>298</v>
      </c>
      <c r="F99" s="6">
        <v>1</v>
      </c>
      <c r="G99" s="11">
        <v>128.35</v>
      </c>
    </row>
    <row r="100" spans="1:10" x14ac:dyDescent="0.25">
      <c r="A100" s="4" t="s">
        <v>96</v>
      </c>
      <c r="B100" s="9">
        <v>0</v>
      </c>
      <c r="C100" s="10">
        <v>0</v>
      </c>
      <c r="D100" s="9" t="s">
        <v>298</v>
      </c>
      <c r="E100" s="10" t="s">
        <v>298</v>
      </c>
      <c r="F100" s="6">
        <v>1</v>
      </c>
      <c r="G100" s="11">
        <v>202.91</v>
      </c>
    </row>
    <row r="101" spans="1:10" x14ac:dyDescent="0.25">
      <c r="A101" s="4" t="s">
        <v>97</v>
      </c>
      <c r="B101" s="9">
        <v>0</v>
      </c>
      <c r="C101" s="10">
        <v>0</v>
      </c>
      <c r="D101" s="9" t="s">
        <v>298</v>
      </c>
      <c r="E101" s="10" t="s">
        <v>298</v>
      </c>
      <c r="F101" s="6">
        <v>2</v>
      </c>
      <c r="G101" s="11">
        <v>4894.45</v>
      </c>
      <c r="J101" s="13"/>
    </row>
    <row r="102" spans="1:10" x14ac:dyDescent="0.25">
      <c r="A102" s="4" t="s">
        <v>98</v>
      </c>
      <c r="B102" s="9">
        <v>0</v>
      </c>
      <c r="C102" s="10">
        <v>0</v>
      </c>
      <c r="D102" s="9" t="s">
        <v>298</v>
      </c>
      <c r="E102" s="10" t="s">
        <v>298</v>
      </c>
      <c r="F102" s="6">
        <v>5</v>
      </c>
      <c r="G102" s="11">
        <v>8377.43</v>
      </c>
      <c r="J102" s="13"/>
    </row>
    <row r="103" spans="1:10" x14ac:dyDescent="0.25">
      <c r="A103" s="4" t="s">
        <v>99</v>
      </c>
      <c r="B103" s="9">
        <v>0</v>
      </c>
      <c r="C103" s="10">
        <v>0</v>
      </c>
      <c r="D103" s="9" t="s">
        <v>298</v>
      </c>
      <c r="E103" s="10" t="s">
        <v>298</v>
      </c>
      <c r="F103" s="6">
        <v>1</v>
      </c>
      <c r="G103" s="11">
        <v>76.87</v>
      </c>
      <c r="J103" s="13"/>
    </row>
    <row r="104" spans="1:10" x14ac:dyDescent="0.25">
      <c r="A104" s="4" t="s">
        <v>86</v>
      </c>
      <c r="B104" s="9">
        <v>0</v>
      </c>
      <c r="C104" s="10">
        <v>0</v>
      </c>
      <c r="D104" s="9" t="s">
        <v>298</v>
      </c>
      <c r="E104" s="10" t="s">
        <v>298</v>
      </c>
      <c r="F104" s="6">
        <v>4</v>
      </c>
      <c r="G104" s="11">
        <v>1880.32</v>
      </c>
    </row>
    <row r="105" spans="1:10" x14ac:dyDescent="0.25">
      <c r="A105" s="4" t="s">
        <v>92</v>
      </c>
      <c r="B105" s="9">
        <v>0</v>
      </c>
      <c r="C105" s="10">
        <v>0</v>
      </c>
      <c r="D105" s="9" t="s">
        <v>298</v>
      </c>
      <c r="E105" s="10" t="s">
        <v>298</v>
      </c>
      <c r="F105" s="6">
        <v>1</v>
      </c>
      <c r="G105" s="11">
        <v>407.14</v>
      </c>
    </row>
    <row r="106" spans="1:10" x14ac:dyDescent="0.25">
      <c r="A106" s="4" t="s">
        <v>100</v>
      </c>
      <c r="B106" s="9">
        <v>0</v>
      </c>
      <c r="C106" s="10">
        <v>0</v>
      </c>
      <c r="D106" s="9" t="s">
        <v>298</v>
      </c>
      <c r="E106" s="10" t="s">
        <v>298</v>
      </c>
      <c r="F106" s="6">
        <v>1</v>
      </c>
      <c r="G106" s="11">
        <v>201.94</v>
      </c>
    </row>
    <row r="107" spans="1:10" x14ac:dyDescent="0.25">
      <c r="A107" s="4" t="s">
        <v>101</v>
      </c>
      <c r="B107" s="9">
        <v>0</v>
      </c>
      <c r="C107" s="10">
        <v>0</v>
      </c>
      <c r="D107" s="9" t="s">
        <v>298</v>
      </c>
      <c r="E107" s="10" t="s">
        <v>298</v>
      </c>
      <c r="F107" s="6">
        <v>3</v>
      </c>
      <c r="G107" s="11">
        <v>1671.83</v>
      </c>
    </row>
    <row r="108" spans="1:10" x14ac:dyDescent="0.25">
      <c r="A108" s="4" t="s">
        <v>134</v>
      </c>
      <c r="B108" s="9">
        <v>0</v>
      </c>
      <c r="C108" s="10">
        <v>0</v>
      </c>
      <c r="D108" s="9" t="s">
        <v>298</v>
      </c>
      <c r="E108" s="10" t="s">
        <v>298</v>
      </c>
      <c r="F108" s="6" t="s">
        <v>298</v>
      </c>
      <c r="G108" s="10" t="s">
        <v>298</v>
      </c>
    </row>
    <row r="109" spans="1:10" x14ac:dyDescent="0.25">
      <c r="A109" s="4" t="s">
        <v>294</v>
      </c>
      <c r="B109" s="9">
        <v>0</v>
      </c>
      <c r="C109" s="10">
        <v>0</v>
      </c>
      <c r="D109" s="9" t="s">
        <v>298</v>
      </c>
      <c r="E109" s="10" t="s">
        <v>298</v>
      </c>
      <c r="F109" s="6">
        <v>2</v>
      </c>
      <c r="G109" s="11">
        <v>295.21000000000004</v>
      </c>
    </row>
    <row r="110" spans="1:10" x14ac:dyDescent="0.25">
      <c r="A110" s="4" t="s">
        <v>157</v>
      </c>
      <c r="B110" s="9">
        <v>0</v>
      </c>
      <c r="C110" s="10">
        <v>0</v>
      </c>
      <c r="D110" s="9" t="s">
        <v>298</v>
      </c>
      <c r="E110" s="10" t="s">
        <v>298</v>
      </c>
      <c r="F110" s="6">
        <v>2</v>
      </c>
      <c r="G110" s="11">
        <v>211.64</v>
      </c>
    </row>
    <row r="111" spans="1:10" x14ac:dyDescent="0.25">
      <c r="A111" s="4" t="s">
        <v>158</v>
      </c>
      <c r="B111" s="9">
        <v>0</v>
      </c>
      <c r="C111" s="10">
        <v>0</v>
      </c>
      <c r="D111" s="9" t="s">
        <v>298</v>
      </c>
      <c r="E111" s="10" t="s">
        <v>298</v>
      </c>
      <c r="F111" s="6">
        <v>1</v>
      </c>
      <c r="G111" s="11">
        <v>66.64</v>
      </c>
    </row>
    <row r="112" spans="1:10" x14ac:dyDescent="0.25">
      <c r="A112" s="4" t="s">
        <v>167</v>
      </c>
      <c r="B112" s="9">
        <v>0</v>
      </c>
      <c r="C112" s="10">
        <v>0</v>
      </c>
      <c r="D112" s="9" t="s">
        <v>298</v>
      </c>
      <c r="E112" s="10" t="s">
        <v>298</v>
      </c>
      <c r="F112" s="6" t="s">
        <v>298</v>
      </c>
      <c r="G112" s="10" t="s">
        <v>298</v>
      </c>
    </row>
    <row r="113" spans="1:7" x14ac:dyDescent="0.25">
      <c r="A113" s="4" t="s">
        <v>171</v>
      </c>
      <c r="B113" s="9">
        <v>0</v>
      </c>
      <c r="C113" s="10">
        <v>0</v>
      </c>
      <c r="D113" s="9" t="s">
        <v>298</v>
      </c>
      <c r="E113" s="10" t="s">
        <v>298</v>
      </c>
      <c r="F113" s="6">
        <v>4</v>
      </c>
      <c r="G113" s="11">
        <v>2216.4499999999998</v>
      </c>
    </row>
    <row r="114" spans="1:7" x14ac:dyDescent="0.25">
      <c r="A114" s="4" t="s">
        <v>270</v>
      </c>
      <c r="B114" s="9">
        <v>0</v>
      </c>
      <c r="C114" s="10">
        <v>0</v>
      </c>
      <c r="D114" s="9" t="s">
        <v>298</v>
      </c>
      <c r="E114" s="10" t="s">
        <v>298</v>
      </c>
      <c r="F114" s="6">
        <v>2</v>
      </c>
      <c r="G114" s="11">
        <v>348.36</v>
      </c>
    </row>
    <row r="115" spans="1:7" x14ac:dyDescent="0.25">
      <c r="A115" s="4" t="s">
        <v>8</v>
      </c>
      <c r="B115" s="9">
        <v>0</v>
      </c>
      <c r="C115" s="10">
        <v>0</v>
      </c>
      <c r="D115" s="9" t="s">
        <v>298</v>
      </c>
      <c r="E115" s="10" t="s">
        <v>298</v>
      </c>
      <c r="F115" s="6">
        <v>2</v>
      </c>
      <c r="G115" s="11">
        <v>22536.699999999997</v>
      </c>
    </row>
    <row r="116" spans="1:7" x14ac:dyDescent="0.25">
      <c r="A116" s="4" t="s">
        <v>28</v>
      </c>
      <c r="B116" s="9">
        <v>0</v>
      </c>
      <c r="C116" s="10">
        <v>0</v>
      </c>
      <c r="D116" s="9" t="s">
        <v>298</v>
      </c>
      <c r="E116" s="10" t="s">
        <v>298</v>
      </c>
      <c r="F116" s="6">
        <v>1</v>
      </c>
      <c r="G116" s="11">
        <v>243.98</v>
      </c>
    </row>
    <row r="117" spans="1:7" x14ac:dyDescent="0.25">
      <c r="A117" s="4" t="s">
        <v>84</v>
      </c>
      <c r="B117" s="9">
        <v>0</v>
      </c>
      <c r="C117" s="10">
        <v>0</v>
      </c>
      <c r="D117" s="9" t="s">
        <v>298</v>
      </c>
      <c r="E117" s="10" t="s">
        <v>298</v>
      </c>
      <c r="F117" s="6">
        <v>4</v>
      </c>
      <c r="G117" s="11">
        <v>6063.5199999999995</v>
      </c>
    </row>
    <row r="118" spans="1:7" x14ac:dyDescent="0.25">
      <c r="A118" s="4" t="s">
        <v>110</v>
      </c>
      <c r="B118" s="9">
        <v>0</v>
      </c>
      <c r="C118" s="10">
        <v>0</v>
      </c>
      <c r="D118" s="9" t="s">
        <v>298</v>
      </c>
      <c r="E118" s="10" t="s">
        <v>298</v>
      </c>
      <c r="F118" s="6">
        <v>1</v>
      </c>
      <c r="G118" s="11">
        <v>2762.78</v>
      </c>
    </row>
    <row r="119" spans="1:7" x14ac:dyDescent="0.25">
      <c r="A119" s="4" t="s">
        <v>111</v>
      </c>
      <c r="B119" s="9">
        <v>0</v>
      </c>
      <c r="C119" s="10">
        <v>0</v>
      </c>
      <c r="D119" s="9" t="s">
        <v>298</v>
      </c>
      <c r="E119" s="10" t="s">
        <v>298</v>
      </c>
      <c r="F119" s="6">
        <v>3</v>
      </c>
      <c r="G119" s="11">
        <v>2836.28</v>
      </c>
    </row>
    <row r="120" spans="1:7" x14ac:dyDescent="0.25">
      <c r="A120" s="4" t="s">
        <v>77</v>
      </c>
      <c r="B120" s="9">
        <v>0</v>
      </c>
      <c r="C120" s="10">
        <v>0</v>
      </c>
      <c r="D120" s="9" t="s">
        <v>298</v>
      </c>
      <c r="E120" s="10" t="s">
        <v>298</v>
      </c>
      <c r="F120" s="6">
        <v>1</v>
      </c>
      <c r="G120" s="11">
        <v>2.27</v>
      </c>
    </row>
    <row r="121" spans="1:7" x14ac:dyDescent="0.25">
      <c r="A121" s="4" t="s">
        <v>240</v>
      </c>
      <c r="B121" s="9">
        <v>0</v>
      </c>
      <c r="C121" s="10">
        <v>0</v>
      </c>
      <c r="D121" s="9" t="s">
        <v>298</v>
      </c>
      <c r="E121" s="10" t="s">
        <v>298</v>
      </c>
      <c r="F121" s="6">
        <v>2</v>
      </c>
      <c r="G121" s="11">
        <v>1809.14</v>
      </c>
    </row>
    <row r="122" spans="1:7" x14ac:dyDescent="0.25">
      <c r="A122" s="4" t="s">
        <v>78</v>
      </c>
      <c r="B122" s="9">
        <v>0</v>
      </c>
      <c r="C122" s="10">
        <v>0</v>
      </c>
      <c r="D122" s="9" t="s">
        <v>298</v>
      </c>
      <c r="E122" s="10" t="s">
        <v>298</v>
      </c>
      <c r="F122" s="6">
        <v>1</v>
      </c>
      <c r="G122" s="11">
        <v>73.069999999999993</v>
      </c>
    </row>
    <row r="123" spans="1:7" x14ac:dyDescent="0.25">
      <c r="A123" s="4" t="s">
        <v>311</v>
      </c>
      <c r="B123" s="9">
        <v>5</v>
      </c>
      <c r="C123" s="10">
        <v>25513.280513004236</v>
      </c>
      <c r="D123" s="9" t="s">
        <v>298</v>
      </c>
      <c r="E123" s="10" t="s">
        <v>298</v>
      </c>
      <c r="F123" s="6">
        <v>5</v>
      </c>
      <c r="G123" s="11">
        <v>31399.019999999997</v>
      </c>
    </row>
    <row r="124" spans="1:7" x14ac:dyDescent="0.25">
      <c r="A124" s="4" t="s">
        <v>103</v>
      </c>
      <c r="B124" s="9">
        <v>0</v>
      </c>
      <c r="C124" s="10">
        <v>0</v>
      </c>
      <c r="D124" s="9" t="s">
        <v>298</v>
      </c>
      <c r="E124" s="10" t="s">
        <v>298</v>
      </c>
      <c r="F124" s="6">
        <v>4</v>
      </c>
      <c r="G124" s="11">
        <v>3530.96</v>
      </c>
    </row>
    <row r="125" spans="1:7" x14ac:dyDescent="0.25">
      <c r="A125" s="4" t="s">
        <v>306</v>
      </c>
      <c r="B125" s="9">
        <v>0</v>
      </c>
      <c r="C125" s="10">
        <v>0</v>
      </c>
      <c r="D125" s="9" t="s">
        <v>298</v>
      </c>
      <c r="E125" s="10" t="s">
        <v>298</v>
      </c>
      <c r="F125" s="6">
        <v>3</v>
      </c>
      <c r="G125" s="11">
        <v>2736.6</v>
      </c>
    </row>
    <row r="126" spans="1:7" x14ac:dyDescent="0.25">
      <c r="A126" s="4" t="s">
        <v>102</v>
      </c>
      <c r="B126" s="9">
        <v>0</v>
      </c>
      <c r="C126" s="10">
        <v>0</v>
      </c>
      <c r="D126" s="9" t="s">
        <v>298</v>
      </c>
      <c r="E126" s="10" t="s">
        <v>298</v>
      </c>
      <c r="F126" s="6">
        <v>2</v>
      </c>
      <c r="G126" s="11">
        <v>1888.3899999999999</v>
      </c>
    </row>
    <row r="127" spans="1:7" x14ac:dyDescent="0.25">
      <c r="A127" s="4" t="s">
        <v>104</v>
      </c>
      <c r="B127" s="9">
        <v>0</v>
      </c>
      <c r="C127" s="10">
        <v>0</v>
      </c>
      <c r="D127" s="9" t="s">
        <v>298</v>
      </c>
      <c r="E127" s="10" t="s">
        <v>298</v>
      </c>
      <c r="F127" s="6">
        <v>1</v>
      </c>
      <c r="G127" s="11">
        <v>21.01</v>
      </c>
    </row>
    <row r="128" spans="1:7" x14ac:dyDescent="0.25">
      <c r="A128" s="4" t="s">
        <v>105</v>
      </c>
      <c r="B128" s="9">
        <v>0</v>
      </c>
      <c r="C128" s="10">
        <v>0</v>
      </c>
      <c r="D128" s="9" t="s">
        <v>298</v>
      </c>
      <c r="E128" s="10" t="s">
        <v>298</v>
      </c>
      <c r="F128" s="6">
        <v>5</v>
      </c>
      <c r="G128" s="11">
        <v>8327.9</v>
      </c>
    </row>
    <row r="129" spans="1:7" x14ac:dyDescent="0.25">
      <c r="A129" s="4" t="s">
        <v>106</v>
      </c>
      <c r="B129" s="9">
        <v>0</v>
      </c>
      <c r="C129" s="10">
        <v>0</v>
      </c>
      <c r="D129" s="9" t="s">
        <v>298</v>
      </c>
      <c r="E129" s="10" t="s">
        <v>298</v>
      </c>
      <c r="F129" s="6" t="s">
        <v>298</v>
      </c>
      <c r="G129" s="10" t="s">
        <v>298</v>
      </c>
    </row>
    <row r="130" spans="1:7" x14ac:dyDescent="0.25">
      <c r="A130" s="4" t="s">
        <v>107</v>
      </c>
      <c r="B130" s="9">
        <v>0</v>
      </c>
      <c r="C130" s="10">
        <v>0</v>
      </c>
      <c r="D130" s="9" t="s">
        <v>298</v>
      </c>
      <c r="E130" s="10" t="s">
        <v>298</v>
      </c>
      <c r="F130" s="6">
        <v>4</v>
      </c>
      <c r="G130" s="11">
        <v>18636.02</v>
      </c>
    </row>
    <row r="131" spans="1:7" x14ac:dyDescent="0.25">
      <c r="A131" s="4" t="s">
        <v>229</v>
      </c>
      <c r="B131" s="9">
        <v>0</v>
      </c>
      <c r="C131" s="10">
        <v>0</v>
      </c>
      <c r="D131" s="9" t="s">
        <v>298</v>
      </c>
      <c r="E131" s="10" t="s">
        <v>298</v>
      </c>
      <c r="F131" s="6">
        <v>1</v>
      </c>
      <c r="G131" s="11">
        <v>9.07</v>
      </c>
    </row>
    <row r="132" spans="1:7" x14ac:dyDescent="0.25">
      <c r="A132" s="4" t="s">
        <v>108</v>
      </c>
      <c r="B132" s="9">
        <v>0</v>
      </c>
      <c r="C132" s="10">
        <v>0</v>
      </c>
      <c r="D132" s="9">
        <v>0</v>
      </c>
      <c r="E132" s="10">
        <v>0</v>
      </c>
      <c r="F132" s="6">
        <v>4</v>
      </c>
      <c r="G132" s="11">
        <v>2879.55</v>
      </c>
    </row>
    <row r="133" spans="1:7" x14ac:dyDescent="0.25">
      <c r="A133" s="4" t="s">
        <v>109</v>
      </c>
      <c r="B133" s="9">
        <v>0</v>
      </c>
      <c r="C133" s="10">
        <v>0</v>
      </c>
      <c r="D133" s="9" t="s">
        <v>4</v>
      </c>
      <c r="E133" s="10">
        <v>0</v>
      </c>
      <c r="F133" s="6">
        <v>3</v>
      </c>
      <c r="G133" s="11">
        <v>1359.12</v>
      </c>
    </row>
    <row r="134" spans="1:7" x14ac:dyDescent="0.25">
      <c r="A134" s="4" t="s">
        <v>113</v>
      </c>
      <c r="B134" s="9">
        <v>0</v>
      </c>
      <c r="C134" s="10">
        <v>0</v>
      </c>
      <c r="D134" s="9" t="s">
        <v>298</v>
      </c>
      <c r="E134" s="10" t="s">
        <v>298</v>
      </c>
      <c r="F134" s="6">
        <v>4</v>
      </c>
      <c r="G134" s="11">
        <v>944.18999999999994</v>
      </c>
    </row>
    <row r="135" spans="1:7" x14ac:dyDescent="0.25">
      <c r="A135" s="4" t="s">
        <v>114</v>
      </c>
      <c r="B135" s="9">
        <v>0</v>
      </c>
      <c r="C135" s="10">
        <v>0</v>
      </c>
      <c r="D135" s="9" t="s">
        <v>298</v>
      </c>
      <c r="E135" s="10" t="s">
        <v>298</v>
      </c>
      <c r="F135" s="6">
        <v>3</v>
      </c>
      <c r="G135" s="11">
        <v>3129.86</v>
      </c>
    </row>
    <row r="136" spans="1:7" x14ac:dyDescent="0.25">
      <c r="A136" s="4" t="s">
        <v>312</v>
      </c>
      <c r="B136" s="9">
        <v>12</v>
      </c>
      <c r="C136" s="10">
        <v>91369.692199548779</v>
      </c>
      <c r="D136" s="9" t="s">
        <v>298</v>
      </c>
      <c r="E136" s="10" t="s">
        <v>298</v>
      </c>
      <c r="F136" s="6">
        <v>5</v>
      </c>
      <c r="G136" s="11">
        <v>4271.05</v>
      </c>
    </row>
    <row r="137" spans="1:7" x14ac:dyDescent="0.25">
      <c r="A137" s="4" t="s">
        <v>115</v>
      </c>
      <c r="B137" s="9">
        <v>0</v>
      </c>
      <c r="C137" s="10">
        <v>0</v>
      </c>
      <c r="D137" s="9" t="s">
        <v>298</v>
      </c>
      <c r="E137" s="10" t="s">
        <v>298</v>
      </c>
      <c r="F137" s="6" t="s">
        <v>298</v>
      </c>
      <c r="G137" s="10" t="s">
        <v>298</v>
      </c>
    </row>
    <row r="138" spans="1:7" x14ac:dyDescent="0.25">
      <c r="A138" s="4" t="s">
        <v>130</v>
      </c>
      <c r="B138" s="9">
        <v>0</v>
      </c>
      <c r="C138" s="10">
        <v>0</v>
      </c>
      <c r="D138" s="9" t="s">
        <v>298</v>
      </c>
      <c r="E138" s="10" t="s">
        <v>298</v>
      </c>
      <c r="F138" s="6">
        <v>4</v>
      </c>
      <c r="G138" s="11">
        <v>5291.1399999999994</v>
      </c>
    </row>
    <row r="139" spans="1:7" x14ac:dyDescent="0.25">
      <c r="A139" s="4" t="s">
        <v>116</v>
      </c>
      <c r="B139" s="9">
        <v>0</v>
      </c>
      <c r="C139" s="10">
        <v>0</v>
      </c>
      <c r="D139" s="9" t="s">
        <v>298</v>
      </c>
      <c r="E139" s="10" t="s">
        <v>298</v>
      </c>
      <c r="F139" s="6" t="s">
        <v>298</v>
      </c>
      <c r="G139" s="10" t="s">
        <v>298</v>
      </c>
    </row>
    <row r="140" spans="1:7" x14ac:dyDescent="0.25">
      <c r="A140" s="4" t="s">
        <v>117</v>
      </c>
      <c r="B140" s="9">
        <v>11</v>
      </c>
      <c r="C140" s="10">
        <v>1982626.72442147</v>
      </c>
      <c r="D140" s="9" t="s">
        <v>298</v>
      </c>
      <c r="E140" s="10" t="s">
        <v>298</v>
      </c>
      <c r="F140" s="6" t="s">
        <v>298</v>
      </c>
      <c r="G140" s="10" t="s">
        <v>298</v>
      </c>
    </row>
    <row r="141" spans="1:7" x14ac:dyDescent="0.25">
      <c r="A141" s="4" t="s">
        <v>120</v>
      </c>
      <c r="B141" s="9">
        <v>0</v>
      </c>
      <c r="C141" s="10">
        <v>0</v>
      </c>
      <c r="D141" s="9" t="s">
        <v>298</v>
      </c>
      <c r="E141" s="10" t="s">
        <v>298</v>
      </c>
      <c r="F141" s="6" t="s">
        <v>298</v>
      </c>
      <c r="G141" s="10" t="s">
        <v>298</v>
      </c>
    </row>
    <row r="142" spans="1:7" x14ac:dyDescent="0.25">
      <c r="A142" s="4" t="s">
        <v>119</v>
      </c>
      <c r="B142" s="9">
        <v>0</v>
      </c>
      <c r="C142" s="10">
        <v>0</v>
      </c>
      <c r="D142" s="9" t="s">
        <v>298</v>
      </c>
      <c r="E142" s="10" t="s">
        <v>298</v>
      </c>
      <c r="F142" s="6">
        <v>4</v>
      </c>
      <c r="G142" s="11">
        <v>37465.620000000003</v>
      </c>
    </row>
    <row r="143" spans="1:7" x14ac:dyDescent="0.25">
      <c r="A143" s="4" t="s">
        <v>307</v>
      </c>
      <c r="B143" s="9">
        <v>2</v>
      </c>
      <c r="C143" s="10">
        <v>8224.5304670012392</v>
      </c>
      <c r="D143" s="9" t="s">
        <v>298</v>
      </c>
      <c r="E143" s="10" t="s">
        <v>298</v>
      </c>
      <c r="F143" s="6">
        <v>5</v>
      </c>
      <c r="G143" s="11">
        <v>139276.41</v>
      </c>
    </row>
    <row r="144" spans="1:7" x14ac:dyDescent="0.25">
      <c r="A144" s="4" t="s">
        <v>122</v>
      </c>
      <c r="B144" s="9">
        <v>0</v>
      </c>
      <c r="C144" s="10">
        <v>0</v>
      </c>
      <c r="D144" s="9" t="s">
        <v>298</v>
      </c>
      <c r="E144" s="10" t="s">
        <v>298</v>
      </c>
      <c r="F144" s="6">
        <v>1</v>
      </c>
      <c r="G144" s="11">
        <v>24.24</v>
      </c>
    </row>
    <row r="145" spans="1:7" x14ac:dyDescent="0.25">
      <c r="A145" s="4" t="s">
        <v>123</v>
      </c>
      <c r="B145" s="9">
        <v>0</v>
      </c>
      <c r="C145" s="10">
        <v>0</v>
      </c>
      <c r="D145" s="9" t="s">
        <v>298</v>
      </c>
      <c r="E145" s="10" t="s">
        <v>298</v>
      </c>
      <c r="F145" s="6" t="s">
        <v>298</v>
      </c>
      <c r="G145" s="10" t="s">
        <v>298</v>
      </c>
    </row>
    <row r="146" spans="1:7" x14ac:dyDescent="0.25">
      <c r="A146" s="4" t="s">
        <v>118</v>
      </c>
      <c r="B146" s="9">
        <v>0</v>
      </c>
      <c r="C146" s="10">
        <v>0</v>
      </c>
      <c r="D146" s="9" t="s">
        <v>4</v>
      </c>
      <c r="E146" s="10">
        <v>0</v>
      </c>
      <c r="F146" s="6">
        <v>4</v>
      </c>
      <c r="G146" s="11">
        <v>1173.4099999999999</v>
      </c>
    </row>
    <row r="147" spans="1:7" x14ac:dyDescent="0.25">
      <c r="A147" s="4" t="s">
        <v>124</v>
      </c>
      <c r="B147" s="9">
        <v>0</v>
      </c>
      <c r="C147" s="10">
        <v>0</v>
      </c>
      <c r="D147" s="9" t="s">
        <v>298</v>
      </c>
      <c r="E147" s="10" t="s">
        <v>298</v>
      </c>
      <c r="F147" s="6" t="s">
        <v>298</v>
      </c>
      <c r="G147" s="10" t="s">
        <v>298</v>
      </c>
    </row>
    <row r="148" spans="1:7" x14ac:dyDescent="0.25">
      <c r="A148" s="4" t="s">
        <v>125</v>
      </c>
      <c r="B148" s="9">
        <v>0</v>
      </c>
      <c r="C148" s="10">
        <v>0</v>
      </c>
      <c r="D148" s="9" t="s">
        <v>298</v>
      </c>
      <c r="E148" s="10" t="s">
        <v>298</v>
      </c>
      <c r="F148" s="6">
        <v>1</v>
      </c>
      <c r="G148" s="11">
        <v>16.02</v>
      </c>
    </row>
    <row r="149" spans="1:7" x14ac:dyDescent="0.25">
      <c r="A149" s="4" t="s">
        <v>127</v>
      </c>
      <c r="B149" s="9">
        <v>0</v>
      </c>
      <c r="C149" s="10">
        <v>0</v>
      </c>
      <c r="D149" s="9" t="s">
        <v>298</v>
      </c>
      <c r="E149" s="10" t="s">
        <v>298</v>
      </c>
      <c r="F149" s="6">
        <v>5</v>
      </c>
      <c r="G149" s="11">
        <v>-607.37000000000023</v>
      </c>
    </row>
    <row r="150" spans="1:7" x14ac:dyDescent="0.25">
      <c r="A150" s="4" t="s">
        <v>128</v>
      </c>
      <c r="B150" s="9">
        <v>0</v>
      </c>
      <c r="C150" s="10">
        <v>0</v>
      </c>
      <c r="D150" s="9">
        <v>1</v>
      </c>
      <c r="E150" s="10">
        <v>121188.26</v>
      </c>
      <c r="F150" s="6">
        <v>4</v>
      </c>
      <c r="G150" s="11">
        <v>631.25</v>
      </c>
    </row>
    <row r="151" spans="1:7" x14ac:dyDescent="0.25">
      <c r="A151" s="4" t="s">
        <v>129</v>
      </c>
      <c r="B151" s="9">
        <v>0</v>
      </c>
      <c r="C151" s="10">
        <v>0</v>
      </c>
      <c r="D151" s="9" t="s">
        <v>298</v>
      </c>
      <c r="E151" s="10" t="s">
        <v>298</v>
      </c>
      <c r="F151" s="6">
        <v>1</v>
      </c>
      <c r="G151" s="11">
        <v>24.15</v>
      </c>
    </row>
    <row r="152" spans="1:7" x14ac:dyDescent="0.25">
      <c r="A152" s="4" t="s">
        <v>121</v>
      </c>
      <c r="B152" s="9">
        <v>0</v>
      </c>
      <c r="C152" s="10">
        <v>0</v>
      </c>
      <c r="D152" s="9" t="s">
        <v>298</v>
      </c>
      <c r="E152" s="10" t="s">
        <v>298</v>
      </c>
      <c r="F152" s="6">
        <v>1</v>
      </c>
      <c r="G152" s="11">
        <v>571.71</v>
      </c>
    </row>
    <row r="153" spans="1:7" x14ac:dyDescent="0.25">
      <c r="A153" s="4" t="s">
        <v>131</v>
      </c>
      <c r="B153" s="9">
        <v>0</v>
      </c>
      <c r="C153" s="10">
        <v>0</v>
      </c>
      <c r="D153" s="9" t="s">
        <v>298</v>
      </c>
      <c r="E153" s="10" t="s">
        <v>298</v>
      </c>
      <c r="F153" s="6">
        <v>1</v>
      </c>
      <c r="G153" s="11">
        <v>50.48</v>
      </c>
    </row>
    <row r="154" spans="1:7" x14ac:dyDescent="0.25">
      <c r="A154" s="4" t="s">
        <v>132</v>
      </c>
      <c r="B154" s="9">
        <v>0</v>
      </c>
      <c r="C154" s="10">
        <v>0</v>
      </c>
      <c r="D154" s="9" t="s">
        <v>298</v>
      </c>
      <c r="E154" s="10" t="s">
        <v>298</v>
      </c>
      <c r="F154" s="6">
        <v>2</v>
      </c>
      <c r="G154" s="11">
        <v>678.06000000000006</v>
      </c>
    </row>
    <row r="155" spans="1:7" x14ac:dyDescent="0.25">
      <c r="A155" s="4" t="s">
        <v>133</v>
      </c>
      <c r="B155" s="9">
        <v>0</v>
      </c>
      <c r="C155" s="10">
        <v>0</v>
      </c>
      <c r="D155" s="9" t="s">
        <v>298</v>
      </c>
      <c r="E155" s="10" t="s">
        <v>298</v>
      </c>
      <c r="F155" s="6">
        <v>3</v>
      </c>
      <c r="G155" s="11">
        <v>1377.08</v>
      </c>
    </row>
    <row r="156" spans="1:7" x14ac:dyDescent="0.25">
      <c r="A156" s="4" t="s">
        <v>135</v>
      </c>
      <c r="B156" s="9">
        <v>0</v>
      </c>
      <c r="C156" s="10">
        <v>0</v>
      </c>
      <c r="D156" s="9" t="s">
        <v>298</v>
      </c>
      <c r="E156" s="10" t="s">
        <v>298</v>
      </c>
      <c r="F156" s="6" t="s">
        <v>298</v>
      </c>
      <c r="G156" s="10" t="s">
        <v>298</v>
      </c>
    </row>
    <row r="157" spans="1:7" x14ac:dyDescent="0.25">
      <c r="A157" s="4" t="s">
        <v>137</v>
      </c>
      <c r="B157" s="9">
        <v>0</v>
      </c>
      <c r="C157" s="10">
        <v>0</v>
      </c>
      <c r="D157" s="9" t="s">
        <v>298</v>
      </c>
      <c r="E157" s="10" t="s">
        <v>298</v>
      </c>
      <c r="F157" s="6">
        <v>2</v>
      </c>
      <c r="G157" s="11">
        <v>11515.310000000001</v>
      </c>
    </row>
    <row r="158" spans="1:7" x14ac:dyDescent="0.25">
      <c r="A158" s="4" t="s">
        <v>138</v>
      </c>
      <c r="B158" s="9">
        <v>0</v>
      </c>
      <c r="C158" s="10">
        <v>0</v>
      </c>
      <c r="D158" s="9">
        <v>0</v>
      </c>
      <c r="E158" s="10">
        <v>0</v>
      </c>
      <c r="F158" s="6">
        <v>2</v>
      </c>
      <c r="G158" s="11">
        <v>139.69</v>
      </c>
    </row>
    <row r="159" spans="1:7" x14ac:dyDescent="0.25">
      <c r="A159" s="4" t="s">
        <v>139</v>
      </c>
      <c r="B159" s="9">
        <v>0</v>
      </c>
      <c r="C159" s="10">
        <v>0</v>
      </c>
      <c r="D159" s="9">
        <v>0</v>
      </c>
      <c r="E159" s="10">
        <v>0</v>
      </c>
      <c r="F159" s="6">
        <v>4</v>
      </c>
      <c r="G159" s="11">
        <v>11933.52</v>
      </c>
    </row>
    <row r="160" spans="1:7" x14ac:dyDescent="0.25">
      <c r="A160" s="4" t="s">
        <v>140</v>
      </c>
      <c r="B160" s="9">
        <v>0</v>
      </c>
      <c r="C160" s="10">
        <v>0</v>
      </c>
      <c r="D160" s="9">
        <v>0</v>
      </c>
      <c r="E160" s="10">
        <v>0</v>
      </c>
      <c r="F160" s="6">
        <v>2</v>
      </c>
      <c r="G160" s="11">
        <v>504.69</v>
      </c>
    </row>
    <row r="161" spans="1:7" x14ac:dyDescent="0.25">
      <c r="A161" s="4" t="s">
        <v>141</v>
      </c>
      <c r="B161" s="9">
        <v>0</v>
      </c>
      <c r="C161" s="10">
        <v>0</v>
      </c>
      <c r="D161" s="9" t="s">
        <v>298</v>
      </c>
      <c r="E161" s="10" t="s">
        <v>298</v>
      </c>
      <c r="F161" s="6">
        <v>2</v>
      </c>
      <c r="G161" s="11">
        <v>3109.0699999999997</v>
      </c>
    </row>
    <row r="162" spans="1:7" x14ac:dyDescent="0.25">
      <c r="A162" s="4" t="s">
        <v>136</v>
      </c>
      <c r="B162" s="9">
        <v>0</v>
      </c>
      <c r="C162" s="10">
        <v>0</v>
      </c>
      <c r="D162" s="9" t="s">
        <v>298</v>
      </c>
      <c r="E162" s="10" t="s">
        <v>298</v>
      </c>
      <c r="F162" s="6">
        <v>1</v>
      </c>
      <c r="G162" s="11">
        <v>177.57</v>
      </c>
    </row>
    <row r="163" spans="1:7" x14ac:dyDescent="0.25">
      <c r="A163" s="4" t="s">
        <v>142</v>
      </c>
      <c r="B163" s="9">
        <v>0</v>
      </c>
      <c r="C163" s="10">
        <v>0</v>
      </c>
      <c r="D163" s="9" t="s">
        <v>298</v>
      </c>
      <c r="E163" s="10" t="s">
        <v>298</v>
      </c>
      <c r="F163" s="6">
        <v>1</v>
      </c>
      <c r="G163" s="11">
        <v>328.19</v>
      </c>
    </row>
    <row r="164" spans="1:7" x14ac:dyDescent="0.25">
      <c r="A164" s="4" t="s">
        <v>143</v>
      </c>
      <c r="B164" s="9">
        <v>0</v>
      </c>
      <c r="C164" s="10">
        <v>0</v>
      </c>
      <c r="D164" s="9" t="s">
        <v>298</v>
      </c>
      <c r="E164" s="10" t="s">
        <v>298</v>
      </c>
      <c r="F164" s="6">
        <v>1</v>
      </c>
      <c r="G164" s="11">
        <v>55.77</v>
      </c>
    </row>
    <row r="165" spans="1:7" x14ac:dyDescent="0.25">
      <c r="A165" s="4" t="s">
        <v>144</v>
      </c>
      <c r="B165" s="9">
        <v>0</v>
      </c>
      <c r="C165" s="10">
        <v>0</v>
      </c>
      <c r="D165" s="9" t="s">
        <v>298</v>
      </c>
      <c r="E165" s="10" t="s">
        <v>298</v>
      </c>
      <c r="F165" s="6">
        <v>1</v>
      </c>
      <c r="G165" s="11">
        <v>2.89</v>
      </c>
    </row>
    <row r="166" spans="1:7" x14ac:dyDescent="0.25">
      <c r="A166" s="4" t="s">
        <v>145</v>
      </c>
      <c r="B166" s="9">
        <v>0</v>
      </c>
      <c r="C166" s="10">
        <v>0</v>
      </c>
      <c r="D166" s="9" t="s">
        <v>298</v>
      </c>
      <c r="E166" s="10" t="s">
        <v>298</v>
      </c>
      <c r="F166" s="6">
        <v>2</v>
      </c>
      <c r="G166" s="11">
        <v>226.5</v>
      </c>
    </row>
    <row r="167" spans="1:7" x14ac:dyDescent="0.25">
      <c r="A167" s="4" t="s">
        <v>146</v>
      </c>
      <c r="B167" s="9">
        <v>0</v>
      </c>
      <c r="C167" s="10">
        <v>0</v>
      </c>
      <c r="D167" s="9" t="s">
        <v>298</v>
      </c>
      <c r="E167" s="10" t="s">
        <v>298</v>
      </c>
      <c r="F167" s="6">
        <v>1</v>
      </c>
      <c r="G167" s="11">
        <v>286.02999999999997</v>
      </c>
    </row>
    <row r="168" spans="1:7" x14ac:dyDescent="0.25">
      <c r="A168" s="4" t="s">
        <v>147</v>
      </c>
      <c r="B168" s="9">
        <v>0</v>
      </c>
      <c r="C168" s="10">
        <v>0</v>
      </c>
      <c r="D168" s="9">
        <v>0</v>
      </c>
      <c r="E168" s="10">
        <v>0</v>
      </c>
      <c r="F168" s="6">
        <v>4</v>
      </c>
      <c r="G168" s="11">
        <v>372.40999999999985</v>
      </c>
    </row>
    <row r="169" spans="1:7" x14ac:dyDescent="0.25">
      <c r="A169" s="4" t="s">
        <v>148</v>
      </c>
      <c r="B169" s="9">
        <v>0</v>
      </c>
      <c r="C169" s="10">
        <v>0</v>
      </c>
      <c r="D169" s="9">
        <v>1</v>
      </c>
      <c r="E169" s="10">
        <v>155750.79999999999</v>
      </c>
      <c r="F169" s="6">
        <v>3</v>
      </c>
      <c r="G169" s="11">
        <v>2097.58</v>
      </c>
    </row>
    <row r="170" spans="1:7" x14ac:dyDescent="0.25">
      <c r="A170" s="4" t="s">
        <v>149</v>
      </c>
      <c r="B170" s="9">
        <v>0</v>
      </c>
      <c r="C170" s="10">
        <v>0</v>
      </c>
      <c r="D170" s="9">
        <v>0</v>
      </c>
      <c r="E170" s="10">
        <v>0</v>
      </c>
      <c r="F170" s="6">
        <v>4</v>
      </c>
      <c r="G170" s="11">
        <v>3265.82</v>
      </c>
    </row>
    <row r="171" spans="1:7" x14ac:dyDescent="0.25">
      <c r="A171" s="4" t="s">
        <v>151</v>
      </c>
      <c r="B171" s="9">
        <v>0</v>
      </c>
      <c r="C171" s="10">
        <v>0</v>
      </c>
      <c r="D171" s="9" t="s">
        <v>298</v>
      </c>
      <c r="E171" s="10" t="s">
        <v>298</v>
      </c>
      <c r="F171" s="6">
        <v>4</v>
      </c>
      <c r="G171" s="11">
        <v>3560.55</v>
      </c>
    </row>
    <row r="172" spans="1:7" x14ac:dyDescent="0.25">
      <c r="A172" s="4" t="s">
        <v>152</v>
      </c>
      <c r="B172" s="9">
        <v>0</v>
      </c>
      <c r="C172" s="10">
        <v>0</v>
      </c>
      <c r="D172" s="9" t="s">
        <v>298</v>
      </c>
      <c r="E172" s="10" t="s">
        <v>298</v>
      </c>
      <c r="F172" s="6">
        <v>2</v>
      </c>
      <c r="G172" s="11">
        <v>258.21999999999997</v>
      </c>
    </row>
    <row r="173" spans="1:7" x14ac:dyDescent="0.25">
      <c r="A173" s="4" t="s">
        <v>153</v>
      </c>
      <c r="B173" s="9">
        <v>0</v>
      </c>
      <c r="C173" s="10">
        <v>0</v>
      </c>
      <c r="D173" s="9" t="s">
        <v>298</v>
      </c>
      <c r="E173" s="10" t="s">
        <v>298</v>
      </c>
      <c r="F173" s="6">
        <v>4</v>
      </c>
      <c r="G173" s="11">
        <v>3626.1100000000006</v>
      </c>
    </row>
    <row r="174" spans="1:7" x14ac:dyDescent="0.25">
      <c r="A174" s="4" t="s">
        <v>155</v>
      </c>
      <c r="B174" s="9">
        <v>0</v>
      </c>
      <c r="C174" s="10">
        <v>0</v>
      </c>
      <c r="D174" s="9" t="s">
        <v>298</v>
      </c>
      <c r="E174" s="10" t="s">
        <v>298</v>
      </c>
      <c r="F174" s="6">
        <v>5</v>
      </c>
      <c r="G174" s="11">
        <v>26708.25</v>
      </c>
    </row>
    <row r="175" spans="1:7" x14ac:dyDescent="0.25">
      <c r="A175" s="4" t="s">
        <v>159</v>
      </c>
      <c r="B175" s="9">
        <v>0</v>
      </c>
      <c r="C175" s="10">
        <v>0</v>
      </c>
      <c r="D175" s="14">
        <v>0</v>
      </c>
      <c r="E175" s="15">
        <v>0</v>
      </c>
      <c r="F175" s="6">
        <v>4</v>
      </c>
      <c r="G175" s="11">
        <v>2439.8199999999997</v>
      </c>
    </row>
    <row r="176" spans="1:7" x14ac:dyDescent="0.25">
      <c r="A176" s="4" t="s">
        <v>172</v>
      </c>
      <c r="B176" s="9">
        <v>0</v>
      </c>
      <c r="C176" s="10">
        <v>0</v>
      </c>
      <c r="D176" s="9" t="s">
        <v>298</v>
      </c>
      <c r="E176" s="10" t="s">
        <v>298</v>
      </c>
      <c r="F176" s="6">
        <v>2</v>
      </c>
      <c r="G176" s="11">
        <v>14032.890000000001</v>
      </c>
    </row>
    <row r="177" spans="1:7" x14ac:dyDescent="0.25">
      <c r="A177" s="4" t="s">
        <v>160</v>
      </c>
      <c r="B177" s="9">
        <v>0</v>
      </c>
      <c r="C177" s="10">
        <v>0</v>
      </c>
      <c r="D177" s="9" t="s">
        <v>298</v>
      </c>
      <c r="E177" s="10" t="s">
        <v>298</v>
      </c>
      <c r="F177" s="6">
        <v>1</v>
      </c>
      <c r="G177" s="11">
        <v>94.98</v>
      </c>
    </row>
    <row r="178" spans="1:7" x14ac:dyDescent="0.25">
      <c r="A178" s="4" t="s">
        <v>162</v>
      </c>
      <c r="B178" s="9">
        <v>0</v>
      </c>
      <c r="C178" s="10">
        <v>0</v>
      </c>
      <c r="D178" s="9" t="s">
        <v>298</v>
      </c>
      <c r="E178" s="10" t="s">
        <v>298</v>
      </c>
      <c r="F178" s="6">
        <v>2</v>
      </c>
      <c r="G178" s="11">
        <v>4994.3600000000006</v>
      </c>
    </row>
    <row r="179" spans="1:7" x14ac:dyDescent="0.25">
      <c r="A179" s="4" t="s">
        <v>217</v>
      </c>
      <c r="B179" s="9">
        <v>0</v>
      </c>
      <c r="C179" s="10">
        <v>0</v>
      </c>
      <c r="D179" s="9">
        <v>0</v>
      </c>
      <c r="E179" s="10">
        <v>0</v>
      </c>
      <c r="F179" s="6">
        <v>4</v>
      </c>
      <c r="G179" s="11">
        <v>2133.02</v>
      </c>
    </row>
    <row r="180" spans="1:7" x14ac:dyDescent="0.25">
      <c r="A180" s="4" t="s">
        <v>163</v>
      </c>
      <c r="B180" s="9">
        <v>0</v>
      </c>
      <c r="C180" s="10">
        <v>0</v>
      </c>
      <c r="D180" s="9">
        <f>1+2</f>
        <v>3</v>
      </c>
      <c r="E180" s="10">
        <f>1024.27+58624.65</f>
        <v>59648.92</v>
      </c>
      <c r="F180" s="6">
        <v>3</v>
      </c>
      <c r="G180" s="11">
        <v>1775.88</v>
      </c>
    </row>
    <row r="181" spans="1:7" x14ac:dyDescent="0.25">
      <c r="A181" s="4" t="s">
        <v>164</v>
      </c>
      <c r="B181" s="9">
        <v>0</v>
      </c>
      <c r="C181" s="10">
        <v>0</v>
      </c>
      <c r="D181" s="9">
        <v>0</v>
      </c>
      <c r="E181" s="10">
        <v>0</v>
      </c>
      <c r="F181" s="6">
        <v>1</v>
      </c>
      <c r="G181" s="11">
        <v>147.55000000000001</v>
      </c>
    </row>
    <row r="182" spans="1:7" x14ac:dyDescent="0.25">
      <c r="A182" s="4" t="s">
        <v>165</v>
      </c>
      <c r="B182" s="9">
        <v>0</v>
      </c>
      <c r="C182" s="10">
        <v>0</v>
      </c>
      <c r="D182" s="9" t="s">
        <v>298</v>
      </c>
      <c r="E182" s="10" t="s">
        <v>298</v>
      </c>
      <c r="F182" s="6">
        <v>1</v>
      </c>
      <c r="G182" s="11">
        <v>4454.5</v>
      </c>
    </row>
    <row r="183" spans="1:7" x14ac:dyDescent="0.25">
      <c r="A183" s="4" t="s">
        <v>166</v>
      </c>
      <c r="B183" s="9">
        <v>0</v>
      </c>
      <c r="C183" s="10">
        <v>0</v>
      </c>
      <c r="D183" s="9" t="s">
        <v>298</v>
      </c>
      <c r="E183" s="10" t="s">
        <v>298</v>
      </c>
      <c r="F183" s="6">
        <v>1</v>
      </c>
      <c r="G183" s="11">
        <v>214.92</v>
      </c>
    </row>
    <row r="184" spans="1:7" x14ac:dyDescent="0.25">
      <c r="A184" s="4" t="s">
        <v>168</v>
      </c>
      <c r="B184" s="9">
        <v>0</v>
      </c>
      <c r="C184" s="10">
        <v>0</v>
      </c>
      <c r="D184" s="9" t="s">
        <v>298</v>
      </c>
      <c r="E184" s="10" t="s">
        <v>298</v>
      </c>
      <c r="F184" s="6">
        <v>1</v>
      </c>
      <c r="G184" s="11">
        <v>203.22</v>
      </c>
    </row>
    <row r="185" spans="1:7" x14ac:dyDescent="0.25">
      <c r="A185" s="4" t="s">
        <v>169</v>
      </c>
      <c r="B185" s="9">
        <v>0</v>
      </c>
      <c r="C185" s="10">
        <v>0</v>
      </c>
      <c r="D185" s="9" t="s">
        <v>298</v>
      </c>
      <c r="E185" s="10" t="s">
        <v>298</v>
      </c>
      <c r="F185" s="6">
        <v>1</v>
      </c>
      <c r="G185" s="11">
        <v>140.11000000000001</v>
      </c>
    </row>
    <row r="186" spans="1:7" x14ac:dyDescent="0.25">
      <c r="A186" s="4" t="s">
        <v>170</v>
      </c>
      <c r="B186" s="9">
        <v>0</v>
      </c>
      <c r="C186" s="10">
        <v>0</v>
      </c>
      <c r="D186" s="9">
        <v>2</v>
      </c>
      <c r="E186" s="10">
        <v>32983.31</v>
      </c>
      <c r="F186" s="6">
        <v>5</v>
      </c>
      <c r="G186" s="11">
        <v>4314.1299999999992</v>
      </c>
    </row>
    <row r="187" spans="1:7" x14ac:dyDescent="0.25">
      <c r="A187" s="4" t="s">
        <v>173</v>
      </c>
      <c r="B187" s="9">
        <v>0</v>
      </c>
      <c r="C187" s="10">
        <v>0</v>
      </c>
      <c r="D187" s="9" t="s">
        <v>298</v>
      </c>
      <c r="E187" s="10" t="s">
        <v>298</v>
      </c>
      <c r="F187" s="6">
        <v>2</v>
      </c>
      <c r="G187" s="11">
        <v>2056.7200000000003</v>
      </c>
    </row>
    <row r="188" spans="1:7" x14ac:dyDescent="0.25">
      <c r="A188" s="4" t="s">
        <v>315</v>
      </c>
      <c r="B188" s="9">
        <v>0</v>
      </c>
      <c r="C188" s="10">
        <v>0</v>
      </c>
      <c r="D188" s="9">
        <v>3</v>
      </c>
      <c r="E188" s="10">
        <v>699894.68</v>
      </c>
      <c r="F188" s="6">
        <v>5</v>
      </c>
      <c r="G188" s="10">
        <v>12430.109999999999</v>
      </c>
    </row>
    <row r="189" spans="1:7" x14ac:dyDescent="0.25">
      <c r="A189" s="4" t="s">
        <v>174</v>
      </c>
      <c r="B189" s="9">
        <v>0</v>
      </c>
      <c r="C189" s="10">
        <v>0</v>
      </c>
      <c r="D189" s="9" t="s">
        <v>298</v>
      </c>
      <c r="E189" s="10" t="s">
        <v>298</v>
      </c>
      <c r="F189" s="6">
        <v>1</v>
      </c>
      <c r="G189" s="11">
        <v>5.21</v>
      </c>
    </row>
    <row r="190" spans="1:7" x14ac:dyDescent="0.25">
      <c r="A190" s="4" t="s">
        <v>175</v>
      </c>
      <c r="B190" s="9">
        <v>0</v>
      </c>
      <c r="C190" s="10">
        <v>0</v>
      </c>
      <c r="D190" s="9" t="s">
        <v>298</v>
      </c>
      <c r="E190" s="10" t="s">
        <v>298</v>
      </c>
      <c r="F190" s="6">
        <v>1</v>
      </c>
      <c r="G190" s="11">
        <v>145.99</v>
      </c>
    </row>
    <row r="191" spans="1:7" x14ac:dyDescent="0.25">
      <c r="A191" s="4" t="s">
        <v>310</v>
      </c>
      <c r="B191" s="9">
        <v>23</v>
      </c>
      <c r="C191" s="10">
        <v>145940.57326212418</v>
      </c>
      <c r="D191" s="9" t="s">
        <v>298</v>
      </c>
      <c r="E191" s="10" t="s">
        <v>298</v>
      </c>
      <c r="F191" s="6">
        <v>5</v>
      </c>
      <c r="G191" s="11">
        <v>29686.440000000002</v>
      </c>
    </row>
    <row r="192" spans="1:7" x14ac:dyDescent="0.25">
      <c r="A192" s="4" t="s">
        <v>176</v>
      </c>
      <c r="B192" s="9">
        <v>0</v>
      </c>
      <c r="C192" s="10">
        <v>0</v>
      </c>
      <c r="D192" s="9" t="s">
        <v>298</v>
      </c>
      <c r="E192" s="10" t="s">
        <v>298</v>
      </c>
      <c r="F192" s="6">
        <v>1</v>
      </c>
      <c r="G192" s="11">
        <v>15.75</v>
      </c>
    </row>
    <row r="193" spans="1:7" x14ac:dyDescent="0.25">
      <c r="A193" s="4" t="s">
        <v>178</v>
      </c>
      <c r="B193" s="9">
        <v>0</v>
      </c>
      <c r="C193" s="10">
        <v>0</v>
      </c>
      <c r="D193" s="9" t="s">
        <v>298</v>
      </c>
      <c r="E193" s="10" t="s">
        <v>298</v>
      </c>
      <c r="F193" s="6">
        <v>1</v>
      </c>
      <c r="G193" s="11">
        <v>167.12</v>
      </c>
    </row>
    <row r="194" spans="1:7" x14ac:dyDescent="0.25">
      <c r="A194" s="4" t="s">
        <v>179</v>
      </c>
      <c r="B194" s="9">
        <v>0</v>
      </c>
      <c r="C194" s="10">
        <v>0</v>
      </c>
      <c r="D194" s="9" t="s">
        <v>298</v>
      </c>
      <c r="E194" s="10" t="s">
        <v>298</v>
      </c>
      <c r="F194" s="6">
        <v>4</v>
      </c>
      <c r="G194" s="11">
        <v>4108.46</v>
      </c>
    </row>
    <row r="195" spans="1:7" x14ac:dyDescent="0.25">
      <c r="A195" s="4" t="s">
        <v>313</v>
      </c>
      <c r="B195" s="14" t="s">
        <v>298</v>
      </c>
      <c r="C195" s="15" t="s">
        <v>298</v>
      </c>
      <c r="D195" s="14" t="s">
        <v>298</v>
      </c>
      <c r="E195" s="15" t="s">
        <v>298</v>
      </c>
      <c r="F195" s="16">
        <v>0</v>
      </c>
      <c r="G195" s="18">
        <v>0</v>
      </c>
    </row>
    <row r="196" spans="1:7" x14ac:dyDescent="0.25">
      <c r="A196" s="4" t="s">
        <v>182</v>
      </c>
      <c r="B196" s="9">
        <v>0</v>
      </c>
      <c r="C196" s="10">
        <v>0</v>
      </c>
      <c r="D196" s="9" t="s">
        <v>298</v>
      </c>
      <c r="E196" s="10" t="s">
        <v>298</v>
      </c>
      <c r="F196" s="6">
        <v>1</v>
      </c>
      <c r="G196" s="11">
        <v>43.04</v>
      </c>
    </row>
    <row r="197" spans="1:7" x14ac:dyDescent="0.25">
      <c r="A197" s="4" t="s">
        <v>183</v>
      </c>
      <c r="B197" s="9">
        <v>0</v>
      </c>
      <c r="C197" s="10">
        <v>0</v>
      </c>
      <c r="D197" s="9" t="s">
        <v>298</v>
      </c>
      <c r="E197" s="10" t="s">
        <v>298</v>
      </c>
      <c r="F197" s="6">
        <v>5</v>
      </c>
      <c r="G197" s="11">
        <v>5721.99</v>
      </c>
    </row>
    <row r="198" spans="1:7" x14ac:dyDescent="0.25">
      <c r="A198" s="4" t="s">
        <v>184</v>
      </c>
      <c r="B198" s="9">
        <v>0</v>
      </c>
      <c r="C198" s="10">
        <v>0</v>
      </c>
      <c r="D198" s="9">
        <v>0</v>
      </c>
      <c r="E198" s="10">
        <v>0</v>
      </c>
      <c r="F198" s="6">
        <v>4</v>
      </c>
      <c r="G198" s="11">
        <v>1392.46</v>
      </c>
    </row>
    <row r="199" spans="1:7" x14ac:dyDescent="0.25">
      <c r="A199" s="4" t="s">
        <v>185</v>
      </c>
      <c r="B199" s="9">
        <v>0</v>
      </c>
      <c r="C199" s="10">
        <v>0</v>
      </c>
      <c r="D199" s="9" t="s">
        <v>298</v>
      </c>
      <c r="E199" s="10" t="s">
        <v>298</v>
      </c>
      <c r="F199" s="6">
        <v>2</v>
      </c>
      <c r="G199" s="11">
        <v>2091.4700000000003</v>
      </c>
    </row>
    <row r="200" spans="1:7" x14ac:dyDescent="0.25">
      <c r="A200" s="4" t="s">
        <v>186</v>
      </c>
      <c r="B200" s="9">
        <v>0</v>
      </c>
      <c r="C200" s="10">
        <v>0</v>
      </c>
      <c r="D200" s="9" t="s">
        <v>298</v>
      </c>
      <c r="E200" s="10" t="s">
        <v>298</v>
      </c>
      <c r="F200" s="6">
        <v>1</v>
      </c>
      <c r="G200" s="11">
        <v>330.1</v>
      </c>
    </row>
    <row r="201" spans="1:7" x14ac:dyDescent="0.25">
      <c r="A201" s="4" t="s">
        <v>187</v>
      </c>
      <c r="B201" s="9">
        <v>0</v>
      </c>
      <c r="C201" s="10">
        <v>0</v>
      </c>
      <c r="D201" s="9" t="s">
        <v>298</v>
      </c>
      <c r="E201" s="10" t="s">
        <v>298</v>
      </c>
      <c r="F201" s="6">
        <v>5</v>
      </c>
      <c r="G201" s="11">
        <v>9097.2200000000012</v>
      </c>
    </row>
    <row r="202" spans="1:7" x14ac:dyDescent="0.25">
      <c r="A202" s="4" t="s">
        <v>188</v>
      </c>
      <c r="B202" s="9">
        <v>0</v>
      </c>
      <c r="C202" s="10">
        <v>0</v>
      </c>
      <c r="D202" s="9" t="s">
        <v>298</v>
      </c>
      <c r="E202" s="10" t="s">
        <v>298</v>
      </c>
      <c r="F202" s="6">
        <v>1</v>
      </c>
      <c r="G202" s="11">
        <v>130.47</v>
      </c>
    </row>
    <row r="203" spans="1:7" x14ac:dyDescent="0.25">
      <c r="A203" s="4" t="s">
        <v>190</v>
      </c>
      <c r="B203" s="9">
        <v>0</v>
      </c>
      <c r="C203" s="10">
        <v>0</v>
      </c>
      <c r="D203" s="9">
        <v>0</v>
      </c>
      <c r="E203" s="10">
        <v>0</v>
      </c>
      <c r="F203" s="6">
        <v>3</v>
      </c>
      <c r="G203" s="11">
        <v>1819.57</v>
      </c>
    </row>
    <row r="204" spans="1:7" x14ac:dyDescent="0.25">
      <c r="A204" s="4" t="s">
        <v>189</v>
      </c>
      <c r="B204" s="9">
        <v>0</v>
      </c>
      <c r="C204" s="10">
        <v>0</v>
      </c>
      <c r="D204" s="9" t="s">
        <v>298</v>
      </c>
      <c r="E204" s="10" t="s">
        <v>298</v>
      </c>
      <c r="F204" s="6">
        <v>3</v>
      </c>
      <c r="G204" s="11">
        <v>3036.42</v>
      </c>
    </row>
    <row r="205" spans="1:7" x14ac:dyDescent="0.25">
      <c r="A205" s="4" t="s">
        <v>191</v>
      </c>
      <c r="B205" s="9">
        <v>0</v>
      </c>
      <c r="C205" s="10">
        <v>0</v>
      </c>
      <c r="D205" s="9">
        <v>0</v>
      </c>
      <c r="E205" s="10">
        <v>0</v>
      </c>
      <c r="F205" s="6">
        <v>4</v>
      </c>
      <c r="G205" s="11">
        <v>593.91</v>
      </c>
    </row>
    <row r="206" spans="1:7" x14ac:dyDescent="0.25">
      <c r="A206" s="4" t="s">
        <v>192</v>
      </c>
      <c r="B206" s="9">
        <v>0</v>
      </c>
      <c r="C206" s="10">
        <v>0</v>
      </c>
      <c r="D206" s="9">
        <f>7+1</f>
        <v>8</v>
      </c>
      <c r="E206" s="10">
        <f>-598531.11+14561.01</f>
        <v>-583970.1</v>
      </c>
      <c r="F206" s="6">
        <v>5</v>
      </c>
      <c r="G206" s="11">
        <v>19744.240000000005</v>
      </c>
    </row>
    <row r="207" spans="1:7" x14ac:dyDescent="0.25">
      <c r="A207" s="4" t="s">
        <v>193</v>
      </c>
      <c r="B207" s="9">
        <v>0</v>
      </c>
      <c r="C207" s="10">
        <v>0</v>
      </c>
      <c r="D207" s="9" t="s">
        <v>298</v>
      </c>
      <c r="E207" s="10" t="s">
        <v>298</v>
      </c>
      <c r="F207" s="6">
        <v>2</v>
      </c>
      <c r="G207" s="11">
        <v>2109.0100000000002</v>
      </c>
    </row>
    <row r="208" spans="1:7" x14ac:dyDescent="0.25">
      <c r="A208" s="4" t="s">
        <v>195</v>
      </c>
      <c r="B208" s="9">
        <v>0</v>
      </c>
      <c r="C208" s="10">
        <v>0</v>
      </c>
      <c r="D208" s="9" t="s">
        <v>298</v>
      </c>
      <c r="E208" s="10" t="s">
        <v>298</v>
      </c>
      <c r="F208" s="6">
        <v>4</v>
      </c>
      <c r="G208" s="11">
        <v>11615.719999999998</v>
      </c>
    </row>
    <row r="209" spans="1:7" x14ac:dyDescent="0.25">
      <c r="A209" s="4" t="s">
        <v>197</v>
      </c>
      <c r="B209" s="9">
        <v>0</v>
      </c>
      <c r="C209" s="10">
        <v>0</v>
      </c>
      <c r="D209" s="9">
        <v>0</v>
      </c>
      <c r="E209" s="10">
        <v>0</v>
      </c>
      <c r="F209" s="6">
        <v>2</v>
      </c>
      <c r="G209" s="11">
        <v>636.26</v>
      </c>
    </row>
    <row r="210" spans="1:7" x14ac:dyDescent="0.25">
      <c r="A210" s="4" t="s">
        <v>198</v>
      </c>
      <c r="B210" s="9">
        <v>0</v>
      </c>
      <c r="C210" s="10">
        <v>0</v>
      </c>
      <c r="D210" s="9" t="s">
        <v>298</v>
      </c>
      <c r="E210" s="10" t="s">
        <v>298</v>
      </c>
      <c r="F210" s="6">
        <v>5</v>
      </c>
      <c r="G210" s="11">
        <v>8347.48</v>
      </c>
    </row>
    <row r="211" spans="1:7" x14ac:dyDescent="0.25">
      <c r="A211" s="4" t="s">
        <v>199</v>
      </c>
      <c r="B211" s="9">
        <v>0</v>
      </c>
      <c r="C211" s="10">
        <v>0</v>
      </c>
      <c r="D211" s="9" t="s">
        <v>298</v>
      </c>
      <c r="E211" s="10" t="s">
        <v>298</v>
      </c>
      <c r="F211" s="6">
        <v>1</v>
      </c>
      <c r="G211" s="11">
        <v>262.79000000000002</v>
      </c>
    </row>
    <row r="212" spans="1:7" x14ac:dyDescent="0.25">
      <c r="A212" s="4" t="s">
        <v>196</v>
      </c>
      <c r="B212" s="9">
        <v>0</v>
      </c>
      <c r="C212" s="10">
        <v>0</v>
      </c>
      <c r="D212" s="9" t="s">
        <v>298</v>
      </c>
      <c r="E212" s="10" t="s">
        <v>298</v>
      </c>
      <c r="F212" s="6">
        <v>3</v>
      </c>
      <c r="G212" s="11">
        <v>1931.27</v>
      </c>
    </row>
    <row r="213" spans="1:7" x14ac:dyDescent="0.25">
      <c r="A213" s="4" t="s">
        <v>200</v>
      </c>
      <c r="B213" s="9">
        <v>0</v>
      </c>
      <c r="C213" s="10">
        <v>0</v>
      </c>
      <c r="D213" s="9" t="s">
        <v>298</v>
      </c>
      <c r="E213" s="10" t="s">
        <v>298</v>
      </c>
      <c r="F213" s="6">
        <v>3</v>
      </c>
      <c r="G213" s="11">
        <v>2309.44</v>
      </c>
    </row>
    <row r="214" spans="1:7" x14ac:dyDescent="0.25">
      <c r="A214" s="4" t="s">
        <v>202</v>
      </c>
      <c r="B214" s="9">
        <v>0</v>
      </c>
      <c r="C214" s="10">
        <v>0</v>
      </c>
      <c r="D214" s="9" t="s">
        <v>298</v>
      </c>
      <c r="E214" s="10" t="s">
        <v>298</v>
      </c>
      <c r="F214" s="6">
        <v>3</v>
      </c>
      <c r="G214" s="11">
        <v>2029.3399999999997</v>
      </c>
    </row>
    <row r="215" spans="1:7" x14ac:dyDescent="0.25">
      <c r="A215" s="4" t="s">
        <v>181</v>
      </c>
      <c r="B215" s="9">
        <v>0</v>
      </c>
      <c r="C215" s="10">
        <v>0</v>
      </c>
      <c r="D215" s="9" t="s">
        <v>298</v>
      </c>
      <c r="E215" s="10" t="s">
        <v>298</v>
      </c>
      <c r="F215" s="6">
        <v>1</v>
      </c>
      <c r="G215" s="11">
        <v>245.64</v>
      </c>
    </row>
    <row r="216" spans="1:7" x14ac:dyDescent="0.25">
      <c r="A216" s="19" t="s">
        <v>314</v>
      </c>
      <c r="B216" s="9">
        <v>0</v>
      </c>
      <c r="C216" s="10">
        <v>0</v>
      </c>
      <c r="D216" s="9" t="s">
        <v>298</v>
      </c>
      <c r="E216" s="10" t="s">
        <v>298</v>
      </c>
      <c r="F216" s="16">
        <v>0</v>
      </c>
      <c r="G216" s="15">
        <v>0</v>
      </c>
    </row>
    <row r="217" spans="1:7" x14ac:dyDescent="0.25">
      <c r="A217" s="4" t="s">
        <v>212</v>
      </c>
      <c r="B217" s="9">
        <v>0</v>
      </c>
      <c r="C217" s="10">
        <v>0</v>
      </c>
      <c r="D217" s="9" t="s">
        <v>298</v>
      </c>
      <c r="E217" s="10" t="s">
        <v>298</v>
      </c>
      <c r="F217" s="6">
        <v>2</v>
      </c>
      <c r="G217" s="11">
        <v>1177.6600000000001</v>
      </c>
    </row>
    <row r="218" spans="1:7" x14ac:dyDescent="0.25">
      <c r="A218" s="4" t="s">
        <v>203</v>
      </c>
      <c r="B218" s="9">
        <v>0</v>
      </c>
      <c r="C218" s="10">
        <v>0</v>
      </c>
      <c r="D218" s="9" t="s">
        <v>298</v>
      </c>
      <c r="E218" s="10" t="s">
        <v>298</v>
      </c>
      <c r="F218" s="16">
        <v>0</v>
      </c>
      <c r="G218" s="15">
        <v>0</v>
      </c>
    </row>
    <row r="219" spans="1:7" x14ac:dyDescent="0.25">
      <c r="A219" s="4" t="s">
        <v>292</v>
      </c>
      <c r="B219" s="9">
        <v>0</v>
      </c>
      <c r="C219" s="10">
        <v>0</v>
      </c>
      <c r="D219" s="9" t="s">
        <v>298</v>
      </c>
      <c r="E219" s="10" t="s">
        <v>298</v>
      </c>
      <c r="F219" s="6">
        <v>1</v>
      </c>
      <c r="G219" s="11">
        <v>14.9</v>
      </c>
    </row>
    <row r="220" spans="1:7" x14ac:dyDescent="0.25">
      <c r="A220" s="4" t="s">
        <v>205</v>
      </c>
      <c r="B220" s="9">
        <v>0</v>
      </c>
      <c r="C220" s="10">
        <v>0</v>
      </c>
      <c r="D220" s="9" t="s">
        <v>298</v>
      </c>
      <c r="E220" s="10" t="s">
        <v>298</v>
      </c>
      <c r="F220" s="6">
        <v>1</v>
      </c>
      <c r="G220" s="11">
        <v>3311.18</v>
      </c>
    </row>
    <row r="221" spans="1:7" x14ac:dyDescent="0.25">
      <c r="A221" s="4" t="s">
        <v>206</v>
      </c>
      <c r="B221" s="9">
        <v>0</v>
      </c>
      <c r="C221" s="10">
        <v>0</v>
      </c>
      <c r="D221" s="14" t="s">
        <v>298</v>
      </c>
      <c r="E221" s="15" t="s">
        <v>298</v>
      </c>
      <c r="F221" s="6">
        <v>4</v>
      </c>
      <c r="G221" s="11">
        <v>3629.6</v>
      </c>
    </row>
    <row r="222" spans="1:7" x14ac:dyDescent="0.25">
      <c r="A222" s="4" t="s">
        <v>207</v>
      </c>
      <c r="B222" s="9">
        <v>0</v>
      </c>
      <c r="C222" s="10">
        <v>0</v>
      </c>
      <c r="D222" s="9" t="s">
        <v>298</v>
      </c>
      <c r="E222" s="10" t="s">
        <v>298</v>
      </c>
      <c r="F222" s="6">
        <v>1</v>
      </c>
      <c r="G222" s="11">
        <v>501.84</v>
      </c>
    </row>
    <row r="223" spans="1:7" x14ac:dyDescent="0.25">
      <c r="A223" s="4" t="s">
        <v>208</v>
      </c>
      <c r="B223" s="9">
        <v>0</v>
      </c>
      <c r="C223" s="10">
        <v>0</v>
      </c>
      <c r="D223" s="9">
        <v>0</v>
      </c>
      <c r="E223" s="10">
        <v>0</v>
      </c>
      <c r="F223" s="6">
        <v>1</v>
      </c>
      <c r="G223" s="11">
        <v>324.44</v>
      </c>
    </row>
    <row r="224" spans="1:7" x14ac:dyDescent="0.25">
      <c r="A224" s="4" t="s">
        <v>210</v>
      </c>
      <c r="B224" s="9">
        <v>0</v>
      </c>
      <c r="C224" s="10">
        <v>0</v>
      </c>
      <c r="D224" s="9" t="s">
        <v>298</v>
      </c>
      <c r="E224" s="10" t="s">
        <v>298</v>
      </c>
      <c r="F224" s="6">
        <v>1</v>
      </c>
      <c r="G224" s="11">
        <v>66.11</v>
      </c>
    </row>
    <row r="225" spans="1:7" x14ac:dyDescent="0.25">
      <c r="A225" s="4" t="s">
        <v>209</v>
      </c>
      <c r="B225" s="9">
        <v>0</v>
      </c>
      <c r="C225" s="10">
        <v>0</v>
      </c>
      <c r="D225" s="9" t="s">
        <v>298</v>
      </c>
      <c r="E225" s="10" t="s">
        <v>298</v>
      </c>
      <c r="F225" s="6">
        <v>2</v>
      </c>
      <c r="G225" s="11">
        <v>190.55</v>
      </c>
    </row>
    <row r="226" spans="1:7" x14ac:dyDescent="0.25">
      <c r="A226" s="4" t="s">
        <v>213</v>
      </c>
      <c r="B226" s="9">
        <v>0</v>
      </c>
      <c r="C226" s="10">
        <v>0</v>
      </c>
      <c r="D226" s="9" t="s">
        <v>298</v>
      </c>
      <c r="E226" s="10" t="s">
        <v>298</v>
      </c>
      <c r="F226" s="6">
        <v>1</v>
      </c>
      <c r="G226" s="11">
        <v>574.52</v>
      </c>
    </row>
    <row r="227" spans="1:7" x14ac:dyDescent="0.25">
      <c r="A227" s="4" t="s">
        <v>214</v>
      </c>
      <c r="B227" s="9">
        <v>0</v>
      </c>
      <c r="C227" s="10">
        <v>0</v>
      </c>
      <c r="D227" s="9" t="s">
        <v>298</v>
      </c>
      <c r="E227" s="10" t="s">
        <v>298</v>
      </c>
      <c r="F227" s="6">
        <v>2</v>
      </c>
      <c r="G227" s="11">
        <v>938.41</v>
      </c>
    </row>
    <row r="228" spans="1:7" x14ac:dyDescent="0.25">
      <c r="A228" s="4" t="s">
        <v>215</v>
      </c>
      <c r="B228" s="9">
        <v>0</v>
      </c>
      <c r="C228" s="10">
        <v>0</v>
      </c>
      <c r="D228" s="9" t="s">
        <v>298</v>
      </c>
      <c r="E228" s="10" t="s">
        <v>298</v>
      </c>
      <c r="F228" s="6">
        <v>1</v>
      </c>
      <c r="G228" s="11">
        <v>7.29</v>
      </c>
    </row>
    <row r="229" spans="1:7" x14ac:dyDescent="0.25">
      <c r="A229" s="4" t="s">
        <v>216</v>
      </c>
      <c r="B229" s="9">
        <v>0</v>
      </c>
      <c r="C229" s="10">
        <v>0</v>
      </c>
      <c r="D229" s="9" t="s">
        <v>298</v>
      </c>
      <c r="E229" s="10" t="s">
        <v>298</v>
      </c>
      <c r="F229" s="6">
        <v>1</v>
      </c>
      <c r="G229" s="11">
        <v>111.42</v>
      </c>
    </row>
    <row r="230" spans="1:7" x14ac:dyDescent="0.25">
      <c r="A230" s="4" t="s">
        <v>218</v>
      </c>
      <c r="B230" s="9">
        <v>0</v>
      </c>
      <c r="C230" s="10">
        <v>0</v>
      </c>
      <c r="D230" s="9" t="s">
        <v>298</v>
      </c>
      <c r="E230" s="10" t="s">
        <v>298</v>
      </c>
      <c r="F230" s="6">
        <v>5</v>
      </c>
      <c r="G230" s="11">
        <v>5139.5999999999995</v>
      </c>
    </row>
    <row r="231" spans="1:7" x14ac:dyDescent="0.25">
      <c r="A231" s="4" t="s">
        <v>219</v>
      </c>
      <c r="B231" s="9">
        <v>0</v>
      </c>
      <c r="C231" s="10">
        <v>0</v>
      </c>
      <c r="D231" s="9" t="s">
        <v>298</v>
      </c>
      <c r="E231" s="10" t="s">
        <v>298</v>
      </c>
      <c r="F231" s="6" t="s">
        <v>298</v>
      </c>
      <c r="G231" s="10" t="s">
        <v>298</v>
      </c>
    </row>
    <row r="232" spans="1:7" x14ac:dyDescent="0.25">
      <c r="A232" s="4" t="s">
        <v>220</v>
      </c>
      <c r="B232" s="9">
        <v>0</v>
      </c>
      <c r="C232" s="10">
        <v>0</v>
      </c>
      <c r="D232" s="9" t="s">
        <v>298</v>
      </c>
      <c r="E232" s="10" t="s">
        <v>298</v>
      </c>
      <c r="F232" s="6">
        <v>1</v>
      </c>
      <c r="G232" s="11">
        <v>670.77</v>
      </c>
    </row>
    <row r="233" spans="1:7" x14ac:dyDescent="0.25">
      <c r="A233" s="4" t="s">
        <v>221</v>
      </c>
      <c r="B233" s="9">
        <v>0</v>
      </c>
      <c r="C233" s="10">
        <v>0</v>
      </c>
      <c r="D233" s="9" t="s">
        <v>298</v>
      </c>
      <c r="E233" s="10" t="s">
        <v>298</v>
      </c>
      <c r="F233" s="6">
        <v>2</v>
      </c>
      <c r="G233" s="11">
        <v>11749.85</v>
      </c>
    </row>
    <row r="234" spans="1:7" x14ac:dyDescent="0.25">
      <c r="A234" s="4" t="s">
        <v>177</v>
      </c>
      <c r="B234" s="9">
        <v>0</v>
      </c>
      <c r="C234" s="10">
        <v>0</v>
      </c>
      <c r="D234" s="9" t="s">
        <v>298</v>
      </c>
      <c r="E234" s="10" t="s">
        <v>298</v>
      </c>
      <c r="F234" s="6">
        <v>1</v>
      </c>
      <c r="G234" s="11">
        <v>36.69</v>
      </c>
    </row>
    <row r="235" spans="1:7" x14ac:dyDescent="0.25">
      <c r="A235" s="4" t="s">
        <v>222</v>
      </c>
      <c r="B235" s="9">
        <v>0</v>
      </c>
      <c r="C235" s="10">
        <v>0</v>
      </c>
      <c r="D235" s="9">
        <v>0</v>
      </c>
      <c r="E235" s="10">
        <v>0</v>
      </c>
      <c r="F235" s="6">
        <v>4</v>
      </c>
      <c r="G235" s="11">
        <v>1056.68</v>
      </c>
    </row>
    <row r="236" spans="1:7" x14ac:dyDescent="0.25">
      <c r="A236" s="4" t="s">
        <v>223</v>
      </c>
      <c r="B236" s="9">
        <v>0</v>
      </c>
      <c r="C236" s="10">
        <v>0</v>
      </c>
      <c r="D236" s="9" t="s">
        <v>298</v>
      </c>
      <c r="E236" s="10" t="s">
        <v>298</v>
      </c>
      <c r="F236" s="6">
        <v>2</v>
      </c>
      <c r="G236" s="11">
        <v>401.04999999999995</v>
      </c>
    </row>
    <row r="237" spans="1:7" x14ac:dyDescent="0.25">
      <c r="A237" s="4" t="s">
        <v>224</v>
      </c>
      <c r="B237" s="9">
        <v>0</v>
      </c>
      <c r="C237" s="10">
        <v>0</v>
      </c>
      <c r="D237" s="9" t="s">
        <v>298</v>
      </c>
      <c r="E237" s="10" t="s">
        <v>298</v>
      </c>
      <c r="F237" s="6" t="s">
        <v>298</v>
      </c>
      <c r="G237" s="10" t="s">
        <v>298</v>
      </c>
    </row>
    <row r="238" spans="1:7" x14ac:dyDescent="0.25">
      <c r="A238" s="4" t="s">
        <v>225</v>
      </c>
      <c r="B238" s="9">
        <v>5</v>
      </c>
      <c r="C238" s="10">
        <v>255072.73213782936</v>
      </c>
      <c r="D238" s="9" t="s">
        <v>298</v>
      </c>
      <c r="E238" s="10" t="s">
        <v>298</v>
      </c>
      <c r="F238" s="6" t="s">
        <v>298</v>
      </c>
      <c r="G238" s="10" t="s">
        <v>298</v>
      </c>
    </row>
    <row r="239" spans="1:7" x14ac:dyDescent="0.25">
      <c r="A239" s="4" t="s">
        <v>226</v>
      </c>
      <c r="B239" s="9">
        <v>0</v>
      </c>
      <c r="C239" s="10">
        <v>0</v>
      </c>
      <c r="D239" s="9" t="s">
        <v>298</v>
      </c>
      <c r="E239" s="10" t="s">
        <v>298</v>
      </c>
      <c r="F239" s="6">
        <v>1</v>
      </c>
      <c r="G239" s="11">
        <v>274.52999999999997</v>
      </c>
    </row>
    <row r="240" spans="1:7" x14ac:dyDescent="0.25">
      <c r="A240" s="4" t="s">
        <v>227</v>
      </c>
      <c r="B240" s="9">
        <v>0</v>
      </c>
      <c r="C240" s="10">
        <v>0</v>
      </c>
      <c r="D240" s="9">
        <v>0</v>
      </c>
      <c r="E240" s="10">
        <v>0</v>
      </c>
      <c r="F240" s="6">
        <v>3</v>
      </c>
      <c r="G240" s="11">
        <v>7053.5999999999995</v>
      </c>
    </row>
    <row r="241" spans="1:7" x14ac:dyDescent="0.25">
      <c r="A241" s="4" t="s">
        <v>228</v>
      </c>
      <c r="B241" s="9">
        <v>0</v>
      </c>
      <c r="C241" s="10">
        <v>0</v>
      </c>
      <c r="D241" s="9" t="s">
        <v>298</v>
      </c>
      <c r="E241" s="10" t="s">
        <v>298</v>
      </c>
      <c r="F241" s="6" t="s">
        <v>298</v>
      </c>
      <c r="G241" s="10" t="s">
        <v>298</v>
      </c>
    </row>
    <row r="242" spans="1:7" x14ac:dyDescent="0.25">
      <c r="A242" s="4" t="s">
        <v>247</v>
      </c>
      <c r="B242" s="9">
        <v>0</v>
      </c>
      <c r="C242" s="10">
        <v>0</v>
      </c>
      <c r="D242" s="9" t="s">
        <v>298</v>
      </c>
      <c r="E242" s="10" t="s">
        <v>298</v>
      </c>
      <c r="F242" s="6">
        <v>2</v>
      </c>
      <c r="G242" s="11">
        <v>1247.4099999999999</v>
      </c>
    </row>
    <row r="243" spans="1:7" x14ac:dyDescent="0.25">
      <c r="A243" s="4" t="s">
        <v>249</v>
      </c>
      <c r="B243" s="9">
        <v>0</v>
      </c>
      <c r="C243" s="10">
        <v>0</v>
      </c>
      <c r="D243" s="9">
        <v>0</v>
      </c>
      <c r="E243" s="10">
        <v>0</v>
      </c>
      <c r="F243" s="6">
        <v>4</v>
      </c>
      <c r="G243" s="11">
        <v>737.24999999999989</v>
      </c>
    </row>
    <row r="244" spans="1:7" x14ac:dyDescent="0.25">
      <c r="A244" s="4" t="s">
        <v>250</v>
      </c>
      <c r="B244" s="9">
        <v>0</v>
      </c>
      <c r="C244" s="10">
        <v>0</v>
      </c>
      <c r="D244" s="9" t="s">
        <v>298</v>
      </c>
      <c r="E244" s="10" t="s">
        <v>298</v>
      </c>
      <c r="F244" s="6">
        <v>2</v>
      </c>
      <c r="G244" s="11">
        <v>6322.2</v>
      </c>
    </row>
    <row r="245" spans="1:7" x14ac:dyDescent="0.25">
      <c r="A245" s="4" t="s">
        <v>248</v>
      </c>
      <c r="B245" s="9">
        <v>0</v>
      </c>
      <c r="C245" s="10">
        <v>0</v>
      </c>
      <c r="D245" s="9" t="s">
        <v>298</v>
      </c>
      <c r="E245" s="10" t="s">
        <v>298</v>
      </c>
      <c r="F245" s="6">
        <v>5</v>
      </c>
      <c r="G245" s="11">
        <v>1367.3100000000002</v>
      </c>
    </row>
    <row r="246" spans="1:7" x14ac:dyDescent="0.25">
      <c r="A246" s="4" t="s">
        <v>230</v>
      </c>
      <c r="B246" s="9">
        <v>0</v>
      </c>
      <c r="C246" s="10">
        <v>0</v>
      </c>
      <c r="D246" s="9" t="s">
        <v>298</v>
      </c>
      <c r="E246" s="10" t="s">
        <v>298</v>
      </c>
      <c r="F246" s="6">
        <v>1</v>
      </c>
      <c r="G246" s="11">
        <v>430.07</v>
      </c>
    </row>
    <row r="247" spans="1:7" x14ac:dyDescent="0.25">
      <c r="A247" s="4" t="s">
        <v>231</v>
      </c>
      <c r="B247" s="9">
        <v>0</v>
      </c>
      <c r="C247" s="10">
        <v>0</v>
      </c>
      <c r="D247" s="9" t="s">
        <v>298</v>
      </c>
      <c r="E247" s="10" t="s">
        <v>298</v>
      </c>
      <c r="F247" s="6">
        <v>5</v>
      </c>
      <c r="G247" s="11">
        <v>7788.1600000000008</v>
      </c>
    </row>
    <row r="248" spans="1:7" x14ac:dyDescent="0.25">
      <c r="A248" s="4" t="s">
        <v>309</v>
      </c>
      <c r="B248" s="9" t="s">
        <v>298</v>
      </c>
      <c r="C248" s="10" t="s">
        <v>298</v>
      </c>
      <c r="D248" s="9">
        <v>3</v>
      </c>
      <c r="E248" s="10">
        <v>49055.240000000005</v>
      </c>
      <c r="F248" s="6">
        <v>5</v>
      </c>
      <c r="G248" s="11">
        <v>6269.6</v>
      </c>
    </row>
    <row r="249" spans="1:7" x14ac:dyDescent="0.25">
      <c r="A249" s="4" t="s">
        <v>232</v>
      </c>
      <c r="B249" s="9">
        <v>0</v>
      </c>
      <c r="C249" s="10">
        <v>0</v>
      </c>
      <c r="D249" s="9" t="s">
        <v>298</v>
      </c>
      <c r="E249" s="10" t="s">
        <v>298</v>
      </c>
      <c r="F249" s="6">
        <v>2</v>
      </c>
      <c r="G249" s="11">
        <v>5756.91</v>
      </c>
    </row>
    <row r="250" spans="1:7" x14ac:dyDescent="0.25">
      <c r="A250" s="4" t="s">
        <v>234</v>
      </c>
      <c r="B250" s="9">
        <v>0</v>
      </c>
      <c r="C250" s="10">
        <v>0</v>
      </c>
      <c r="D250" s="9" t="s">
        <v>298</v>
      </c>
      <c r="E250" s="10" t="s">
        <v>298</v>
      </c>
      <c r="F250" s="6">
        <v>2</v>
      </c>
      <c r="G250" s="11">
        <v>1338.29</v>
      </c>
    </row>
    <row r="251" spans="1:7" x14ac:dyDescent="0.25">
      <c r="A251" s="4" t="s">
        <v>235</v>
      </c>
      <c r="B251" s="9">
        <v>0</v>
      </c>
      <c r="C251" s="10">
        <v>0</v>
      </c>
      <c r="D251" s="9" t="s">
        <v>298</v>
      </c>
      <c r="E251" s="10" t="s">
        <v>298</v>
      </c>
      <c r="F251" s="6">
        <v>1</v>
      </c>
      <c r="G251" s="11">
        <v>222.91</v>
      </c>
    </row>
    <row r="252" spans="1:7" x14ac:dyDescent="0.25">
      <c r="A252" s="4" t="s">
        <v>239</v>
      </c>
      <c r="B252" s="9">
        <v>0</v>
      </c>
      <c r="C252" s="10">
        <v>0</v>
      </c>
      <c r="D252" s="9" t="s">
        <v>298</v>
      </c>
      <c r="E252" s="10" t="s">
        <v>298</v>
      </c>
      <c r="F252" s="6">
        <v>1</v>
      </c>
      <c r="G252" s="11">
        <v>60.13</v>
      </c>
    </row>
    <row r="253" spans="1:7" x14ac:dyDescent="0.25">
      <c r="A253" s="4" t="s">
        <v>241</v>
      </c>
      <c r="B253" s="9">
        <v>0</v>
      </c>
      <c r="C253" s="10">
        <v>0</v>
      </c>
      <c r="D253" s="9" t="s">
        <v>298</v>
      </c>
      <c r="E253" s="10" t="s">
        <v>298</v>
      </c>
      <c r="F253" s="6">
        <v>1</v>
      </c>
      <c r="G253" s="11">
        <v>33.44</v>
      </c>
    </row>
    <row r="254" spans="1:7" x14ac:dyDescent="0.25">
      <c r="A254" s="4" t="s">
        <v>243</v>
      </c>
      <c r="B254" s="9">
        <v>0</v>
      </c>
      <c r="C254" s="10">
        <v>0</v>
      </c>
      <c r="D254" s="9" t="s">
        <v>298</v>
      </c>
      <c r="E254" s="10" t="s">
        <v>298</v>
      </c>
      <c r="F254" s="6">
        <v>1</v>
      </c>
      <c r="G254" s="11">
        <v>8.52</v>
      </c>
    </row>
    <row r="255" spans="1:7" x14ac:dyDescent="0.25">
      <c r="A255" s="4" t="s">
        <v>244</v>
      </c>
      <c r="B255" s="9">
        <v>0</v>
      </c>
      <c r="C255" s="10">
        <v>0</v>
      </c>
      <c r="D255" s="9" t="s">
        <v>298</v>
      </c>
      <c r="E255" s="10" t="s">
        <v>298</v>
      </c>
      <c r="F255" s="6">
        <v>1</v>
      </c>
      <c r="G255" s="11">
        <v>368.9</v>
      </c>
    </row>
    <row r="256" spans="1:7" x14ac:dyDescent="0.25">
      <c r="A256" s="4" t="s">
        <v>246</v>
      </c>
      <c r="B256" s="9">
        <v>0</v>
      </c>
      <c r="C256" s="10">
        <v>0</v>
      </c>
      <c r="D256" s="9">
        <v>0</v>
      </c>
      <c r="E256" s="10">
        <v>0</v>
      </c>
      <c r="F256" s="6">
        <v>4</v>
      </c>
      <c r="G256" s="11">
        <v>927.3</v>
      </c>
    </row>
    <row r="257" spans="1:7" x14ac:dyDescent="0.25">
      <c r="A257" s="4" t="s">
        <v>180</v>
      </c>
      <c r="B257" s="9">
        <v>0</v>
      </c>
      <c r="C257" s="10">
        <v>0</v>
      </c>
      <c r="D257" s="9" t="s">
        <v>298</v>
      </c>
      <c r="E257" s="10" t="s">
        <v>298</v>
      </c>
      <c r="F257" s="6">
        <v>5</v>
      </c>
      <c r="G257" s="11">
        <v>1296.67</v>
      </c>
    </row>
    <row r="258" spans="1:7" x14ac:dyDescent="0.25">
      <c r="A258" s="4" t="s">
        <v>252</v>
      </c>
      <c r="B258" s="9">
        <v>0</v>
      </c>
      <c r="C258" s="10">
        <v>0</v>
      </c>
      <c r="D258" s="9">
        <v>0</v>
      </c>
      <c r="E258" s="10">
        <v>0</v>
      </c>
      <c r="F258" s="6">
        <v>4</v>
      </c>
      <c r="G258" s="11">
        <v>808.95</v>
      </c>
    </row>
    <row r="259" spans="1:7" x14ac:dyDescent="0.25">
      <c r="A259" s="4" t="s">
        <v>254</v>
      </c>
      <c r="B259" s="9">
        <v>0</v>
      </c>
      <c r="C259" s="10">
        <v>0</v>
      </c>
      <c r="D259" s="9" t="s">
        <v>298</v>
      </c>
      <c r="E259" s="10" t="s">
        <v>298</v>
      </c>
      <c r="F259" s="6">
        <v>3</v>
      </c>
      <c r="G259" s="11">
        <v>-2654.0999999999995</v>
      </c>
    </row>
    <row r="260" spans="1:7" x14ac:dyDescent="0.25">
      <c r="A260" s="4" t="s">
        <v>255</v>
      </c>
      <c r="B260" s="9">
        <v>0</v>
      </c>
      <c r="C260" s="10">
        <v>0</v>
      </c>
      <c r="D260" s="9" t="s">
        <v>298</v>
      </c>
      <c r="E260" s="10" t="s">
        <v>298</v>
      </c>
      <c r="F260" s="6">
        <v>5</v>
      </c>
      <c r="G260" s="11">
        <v>5013.6000000000004</v>
      </c>
    </row>
    <row r="261" spans="1:7" x14ac:dyDescent="0.25">
      <c r="A261" s="4" t="s">
        <v>256</v>
      </c>
      <c r="B261" s="9">
        <v>0</v>
      </c>
      <c r="C261" s="10">
        <v>0</v>
      </c>
      <c r="D261" s="9" t="s">
        <v>298</v>
      </c>
      <c r="E261" s="10" t="s">
        <v>298</v>
      </c>
      <c r="F261" s="6">
        <v>1</v>
      </c>
      <c r="G261" s="11">
        <v>45.87</v>
      </c>
    </row>
    <row r="262" spans="1:7" x14ac:dyDescent="0.25">
      <c r="A262" s="4" t="s">
        <v>257</v>
      </c>
      <c r="B262" s="9">
        <v>0</v>
      </c>
      <c r="C262" s="10">
        <v>0</v>
      </c>
      <c r="D262" s="9" t="s">
        <v>298</v>
      </c>
      <c r="E262" s="10" t="s">
        <v>298</v>
      </c>
      <c r="F262" s="6">
        <v>1</v>
      </c>
      <c r="G262" s="11">
        <v>317.52999999999997</v>
      </c>
    </row>
    <row r="263" spans="1:7" x14ac:dyDescent="0.25">
      <c r="A263" s="4" t="s">
        <v>194</v>
      </c>
      <c r="B263" s="9">
        <v>0</v>
      </c>
      <c r="C263" s="10">
        <v>0</v>
      </c>
      <c r="D263" s="9" t="s">
        <v>298</v>
      </c>
      <c r="E263" s="10" t="s">
        <v>298</v>
      </c>
      <c r="F263" s="6">
        <v>2</v>
      </c>
      <c r="G263" s="11">
        <v>688.62</v>
      </c>
    </row>
    <row r="264" spans="1:7" x14ac:dyDescent="0.25">
      <c r="A264" s="4" t="s">
        <v>95</v>
      </c>
      <c r="B264" s="9">
        <v>0</v>
      </c>
      <c r="C264" s="10">
        <v>0</v>
      </c>
      <c r="D264" s="9" t="s">
        <v>298</v>
      </c>
      <c r="E264" s="10" t="s">
        <v>298</v>
      </c>
      <c r="F264" s="6">
        <v>4</v>
      </c>
      <c r="G264" s="11">
        <v>50737.03</v>
      </c>
    </row>
    <row r="265" spans="1:7" x14ac:dyDescent="0.25">
      <c r="A265" s="4" t="s">
        <v>245</v>
      </c>
      <c r="B265" s="9">
        <v>0</v>
      </c>
      <c r="C265" s="10">
        <v>0</v>
      </c>
      <c r="D265" s="9" t="s">
        <v>298</v>
      </c>
      <c r="E265" s="10" t="s">
        <v>298</v>
      </c>
      <c r="F265" s="6">
        <v>3</v>
      </c>
      <c r="G265" s="11">
        <v>3608.1100000000006</v>
      </c>
    </row>
    <row r="266" spans="1:7" x14ac:dyDescent="0.25">
      <c r="A266" s="4" t="s">
        <v>233</v>
      </c>
      <c r="B266" s="9">
        <v>0</v>
      </c>
      <c r="C266" s="10">
        <v>0</v>
      </c>
      <c r="D266" s="9" t="s">
        <v>298</v>
      </c>
      <c r="E266" s="10" t="s">
        <v>298</v>
      </c>
      <c r="F266" s="6">
        <v>1</v>
      </c>
      <c r="G266" s="11">
        <v>595.72</v>
      </c>
    </row>
    <row r="267" spans="1:7" x14ac:dyDescent="0.25">
      <c r="A267" s="4" t="s">
        <v>236</v>
      </c>
      <c r="B267" s="9">
        <v>0</v>
      </c>
      <c r="C267" s="10">
        <v>0</v>
      </c>
      <c r="D267" s="9" t="s">
        <v>298</v>
      </c>
      <c r="E267" s="10" t="s">
        <v>298</v>
      </c>
      <c r="F267" s="6">
        <v>4</v>
      </c>
      <c r="G267" s="11">
        <v>689.68000000000006</v>
      </c>
    </row>
    <row r="268" spans="1:7" x14ac:dyDescent="0.25">
      <c r="A268" s="4" t="s">
        <v>237</v>
      </c>
      <c r="B268" s="9">
        <v>0</v>
      </c>
      <c r="C268" s="10">
        <v>0</v>
      </c>
      <c r="D268" s="9" t="s">
        <v>298</v>
      </c>
      <c r="E268" s="10" t="s">
        <v>298</v>
      </c>
      <c r="F268" s="6">
        <v>3</v>
      </c>
      <c r="G268" s="11">
        <v>1455.6899999999998</v>
      </c>
    </row>
    <row r="269" spans="1:7" x14ac:dyDescent="0.25">
      <c r="A269" s="4" t="s">
        <v>242</v>
      </c>
      <c r="B269" s="9">
        <v>0</v>
      </c>
      <c r="C269" s="10">
        <v>0</v>
      </c>
      <c r="D269" s="9" t="s">
        <v>298</v>
      </c>
      <c r="E269" s="10" t="s">
        <v>298</v>
      </c>
      <c r="F269" s="6">
        <v>1</v>
      </c>
      <c r="G269" s="11">
        <v>48.62</v>
      </c>
    </row>
    <row r="270" spans="1:7" x14ac:dyDescent="0.25">
      <c r="A270" s="4" t="s">
        <v>258</v>
      </c>
      <c r="B270" s="9">
        <v>0</v>
      </c>
      <c r="C270" s="10">
        <v>0</v>
      </c>
      <c r="D270" s="9" t="s">
        <v>298</v>
      </c>
      <c r="E270" s="10" t="s">
        <v>298</v>
      </c>
      <c r="F270" s="6">
        <v>2</v>
      </c>
      <c r="G270" s="11">
        <v>875.46</v>
      </c>
    </row>
    <row r="271" spans="1:7" x14ac:dyDescent="0.25">
      <c r="A271" s="4" t="s">
        <v>259</v>
      </c>
      <c r="B271" s="9">
        <v>0</v>
      </c>
      <c r="C271" s="10">
        <v>0</v>
      </c>
      <c r="D271" s="9" t="s">
        <v>298</v>
      </c>
      <c r="E271" s="10" t="s">
        <v>298</v>
      </c>
      <c r="F271" s="6">
        <v>3</v>
      </c>
      <c r="G271" s="11">
        <v>1017.7</v>
      </c>
    </row>
    <row r="272" spans="1:7" x14ac:dyDescent="0.25">
      <c r="A272" s="4" t="s">
        <v>261</v>
      </c>
      <c r="B272" s="9">
        <v>0</v>
      </c>
      <c r="C272" s="10">
        <v>0</v>
      </c>
      <c r="D272" s="9" t="s">
        <v>298</v>
      </c>
      <c r="E272" s="10" t="s">
        <v>298</v>
      </c>
      <c r="F272" s="6" t="s">
        <v>298</v>
      </c>
      <c r="G272" s="10" t="s">
        <v>298</v>
      </c>
    </row>
    <row r="273" spans="1:7" x14ac:dyDescent="0.25">
      <c r="A273" s="4" t="s">
        <v>262</v>
      </c>
      <c r="B273" s="9">
        <v>0</v>
      </c>
      <c r="C273" s="10">
        <v>0</v>
      </c>
      <c r="D273" s="9" t="s">
        <v>298</v>
      </c>
      <c r="E273" s="10" t="s">
        <v>298</v>
      </c>
      <c r="F273" s="6">
        <v>2</v>
      </c>
      <c r="G273" s="11">
        <v>58.3</v>
      </c>
    </row>
    <row r="274" spans="1:7" x14ac:dyDescent="0.25">
      <c r="A274" s="4" t="s">
        <v>263</v>
      </c>
      <c r="B274" s="9">
        <v>0</v>
      </c>
      <c r="C274" s="10">
        <v>0</v>
      </c>
      <c r="D274" s="9" t="s">
        <v>298</v>
      </c>
      <c r="E274" s="10" t="s">
        <v>298</v>
      </c>
      <c r="F274" s="6">
        <v>2</v>
      </c>
      <c r="G274" s="11">
        <v>4002.0099999999998</v>
      </c>
    </row>
    <row r="275" spans="1:7" x14ac:dyDescent="0.25">
      <c r="A275" s="4" t="s">
        <v>260</v>
      </c>
      <c r="B275" s="9">
        <v>0</v>
      </c>
      <c r="C275" s="10">
        <v>0</v>
      </c>
      <c r="D275" s="9" t="s">
        <v>298</v>
      </c>
      <c r="E275" s="10" t="s">
        <v>298</v>
      </c>
      <c r="F275" s="6">
        <v>1</v>
      </c>
      <c r="G275" s="11">
        <v>280.89</v>
      </c>
    </row>
    <row r="276" spans="1:7" x14ac:dyDescent="0.25">
      <c r="A276" s="4" t="s">
        <v>264</v>
      </c>
      <c r="B276" s="9">
        <v>0</v>
      </c>
      <c r="C276" s="10">
        <v>0</v>
      </c>
      <c r="D276" s="9" t="s">
        <v>298</v>
      </c>
      <c r="E276" s="10" t="s">
        <v>298</v>
      </c>
      <c r="F276" s="6" t="s">
        <v>298</v>
      </c>
      <c r="G276" s="10" t="s">
        <v>298</v>
      </c>
    </row>
    <row r="277" spans="1:7" x14ac:dyDescent="0.25">
      <c r="A277" s="4" t="s">
        <v>265</v>
      </c>
      <c r="B277" s="9">
        <v>0</v>
      </c>
      <c r="C277" s="10">
        <v>0</v>
      </c>
      <c r="D277" s="9" t="s">
        <v>298</v>
      </c>
      <c r="E277" s="10" t="s">
        <v>298</v>
      </c>
      <c r="F277" s="6" t="s">
        <v>298</v>
      </c>
      <c r="G277" s="10" t="s">
        <v>298</v>
      </c>
    </row>
    <row r="278" spans="1:7" x14ac:dyDescent="0.25">
      <c r="A278" s="4" t="s">
        <v>266</v>
      </c>
      <c r="B278" s="9">
        <v>0</v>
      </c>
      <c r="C278" s="10">
        <v>0</v>
      </c>
      <c r="D278" s="9" t="s">
        <v>298</v>
      </c>
      <c r="E278" s="10" t="s">
        <v>298</v>
      </c>
      <c r="F278" s="6">
        <v>3</v>
      </c>
      <c r="G278" s="11">
        <v>1164.8900000000001</v>
      </c>
    </row>
    <row r="279" spans="1:7" x14ac:dyDescent="0.25">
      <c r="A279" s="4" t="s">
        <v>267</v>
      </c>
      <c r="B279" s="9">
        <v>0</v>
      </c>
      <c r="C279" s="10">
        <v>0</v>
      </c>
      <c r="D279" s="9" t="s">
        <v>298</v>
      </c>
      <c r="E279" s="10" t="s">
        <v>298</v>
      </c>
      <c r="F279" s="6">
        <v>3</v>
      </c>
      <c r="G279" s="11">
        <v>3677.29</v>
      </c>
    </row>
    <row r="280" spans="1:7" x14ac:dyDescent="0.25">
      <c r="A280" s="4" t="s">
        <v>268</v>
      </c>
      <c r="B280" s="9">
        <v>0</v>
      </c>
      <c r="C280" s="10">
        <v>0</v>
      </c>
      <c r="D280" s="9" t="s">
        <v>298</v>
      </c>
      <c r="E280" s="10" t="s">
        <v>298</v>
      </c>
      <c r="F280" s="6">
        <v>5</v>
      </c>
      <c r="G280" s="11">
        <v>2529.5</v>
      </c>
    </row>
    <row r="281" spans="1:7" x14ac:dyDescent="0.25">
      <c r="A281" s="4" t="s">
        <v>269</v>
      </c>
      <c r="B281" s="9">
        <v>0</v>
      </c>
      <c r="C281" s="10">
        <v>0</v>
      </c>
      <c r="D281" s="9" t="s">
        <v>4</v>
      </c>
      <c r="E281" s="10">
        <v>0</v>
      </c>
      <c r="F281" s="6">
        <v>4</v>
      </c>
      <c r="G281" s="11">
        <v>9146.7199999999993</v>
      </c>
    </row>
    <row r="282" spans="1:7" x14ac:dyDescent="0.25">
      <c r="A282" s="4" t="s">
        <v>271</v>
      </c>
      <c r="B282" s="9">
        <v>0</v>
      </c>
      <c r="C282" s="10">
        <v>0</v>
      </c>
      <c r="D282" s="9" t="s">
        <v>298</v>
      </c>
      <c r="E282" s="10" t="s">
        <v>298</v>
      </c>
      <c r="F282" s="6">
        <v>2</v>
      </c>
      <c r="G282" s="11">
        <v>302.14999999999998</v>
      </c>
    </row>
    <row r="283" spans="1:7" x14ac:dyDescent="0.25">
      <c r="A283" s="4" t="s">
        <v>272</v>
      </c>
      <c r="B283" s="9">
        <v>0</v>
      </c>
      <c r="C283" s="10">
        <v>0</v>
      </c>
      <c r="D283" s="9" t="s">
        <v>298</v>
      </c>
      <c r="E283" s="10" t="s">
        <v>298</v>
      </c>
      <c r="F283" s="6">
        <v>1</v>
      </c>
      <c r="G283" s="11">
        <v>184.23</v>
      </c>
    </row>
    <row r="284" spans="1:7" x14ac:dyDescent="0.25">
      <c r="A284" s="4" t="s">
        <v>273</v>
      </c>
      <c r="B284" s="9">
        <v>0</v>
      </c>
      <c r="C284" s="10">
        <v>0</v>
      </c>
      <c r="D284" s="9" t="s">
        <v>298</v>
      </c>
      <c r="E284" s="10" t="s">
        <v>298</v>
      </c>
      <c r="F284" s="6">
        <v>3</v>
      </c>
      <c r="G284" s="11">
        <v>556.69999999999993</v>
      </c>
    </row>
    <row r="285" spans="1:7" x14ac:dyDescent="0.25">
      <c r="A285" s="4" t="s">
        <v>274</v>
      </c>
      <c r="B285" s="9">
        <v>0</v>
      </c>
      <c r="C285" s="10">
        <v>0</v>
      </c>
      <c r="D285" s="9">
        <v>0</v>
      </c>
      <c r="E285" s="10">
        <v>0</v>
      </c>
      <c r="F285" s="6">
        <v>2</v>
      </c>
      <c r="G285" s="11">
        <v>581.6</v>
      </c>
    </row>
    <row r="286" spans="1:7" x14ac:dyDescent="0.25">
      <c r="A286" s="4" t="s">
        <v>275</v>
      </c>
      <c r="B286" s="9">
        <v>0</v>
      </c>
      <c r="C286" s="10">
        <v>0</v>
      </c>
      <c r="D286" s="9" t="s">
        <v>298</v>
      </c>
      <c r="E286" s="10" t="s">
        <v>298</v>
      </c>
      <c r="F286" s="6">
        <v>2</v>
      </c>
      <c r="G286" s="11">
        <v>1181.53</v>
      </c>
    </row>
    <row r="287" spans="1:7" x14ac:dyDescent="0.25">
      <c r="A287" s="4" t="s">
        <v>276</v>
      </c>
      <c r="B287" s="9">
        <v>0</v>
      </c>
      <c r="C287" s="10">
        <v>0</v>
      </c>
      <c r="D287" s="9" t="s">
        <v>298</v>
      </c>
      <c r="E287" s="10" t="s">
        <v>298</v>
      </c>
      <c r="F287" s="6">
        <v>3</v>
      </c>
      <c r="G287" s="11">
        <v>381.85</v>
      </c>
    </row>
    <row r="288" spans="1:7" x14ac:dyDescent="0.25">
      <c r="A288" s="4" t="s">
        <v>277</v>
      </c>
      <c r="B288" s="9">
        <v>0</v>
      </c>
      <c r="C288" s="10">
        <v>0</v>
      </c>
      <c r="D288" s="9" t="s">
        <v>298</v>
      </c>
      <c r="E288" s="10" t="s">
        <v>298</v>
      </c>
      <c r="F288" s="6">
        <v>1</v>
      </c>
      <c r="G288" s="11">
        <v>19.37</v>
      </c>
    </row>
    <row r="289" spans="1:7" x14ac:dyDescent="0.25">
      <c r="A289" s="4" t="s">
        <v>278</v>
      </c>
      <c r="B289" s="9">
        <v>0</v>
      </c>
      <c r="C289" s="10">
        <v>0</v>
      </c>
      <c r="D289" s="9" t="s">
        <v>298</v>
      </c>
      <c r="E289" s="10" t="s">
        <v>298</v>
      </c>
      <c r="F289" s="6">
        <v>2</v>
      </c>
      <c r="G289" s="11">
        <v>2044.22</v>
      </c>
    </row>
    <row r="290" spans="1:7" x14ac:dyDescent="0.25">
      <c r="A290" s="4" t="s">
        <v>279</v>
      </c>
      <c r="B290" s="9">
        <v>0</v>
      </c>
      <c r="C290" s="10">
        <v>0</v>
      </c>
      <c r="D290" s="9" t="s">
        <v>298</v>
      </c>
      <c r="E290" s="10" t="s">
        <v>298</v>
      </c>
      <c r="F290" s="6">
        <v>5</v>
      </c>
      <c r="G290" s="11">
        <v>2267.84</v>
      </c>
    </row>
    <row r="291" spans="1:7" x14ac:dyDescent="0.25">
      <c r="A291" s="4" t="s">
        <v>280</v>
      </c>
      <c r="B291" s="9">
        <v>0</v>
      </c>
      <c r="C291" s="10">
        <v>0</v>
      </c>
      <c r="D291" s="9" t="s">
        <v>298</v>
      </c>
      <c r="E291" s="10" t="s">
        <v>298</v>
      </c>
      <c r="F291" s="6">
        <v>3</v>
      </c>
      <c r="G291" s="11">
        <v>591.73</v>
      </c>
    </row>
    <row r="292" spans="1:7" x14ac:dyDescent="0.25">
      <c r="A292" s="4" t="s">
        <v>281</v>
      </c>
      <c r="B292" s="9">
        <v>0</v>
      </c>
      <c r="C292" s="10">
        <v>0</v>
      </c>
      <c r="D292" s="9" t="s">
        <v>298</v>
      </c>
      <c r="E292" s="10" t="s">
        <v>298</v>
      </c>
      <c r="F292" s="6">
        <v>1</v>
      </c>
      <c r="G292" s="11">
        <v>17.09</v>
      </c>
    </row>
    <row r="293" spans="1:7" x14ac:dyDescent="0.25">
      <c r="A293" s="4" t="s">
        <v>282</v>
      </c>
      <c r="B293" s="9">
        <v>0</v>
      </c>
      <c r="C293" s="10">
        <v>0</v>
      </c>
      <c r="D293" s="9" t="s">
        <v>298</v>
      </c>
      <c r="E293" s="10" t="s">
        <v>298</v>
      </c>
      <c r="F293" s="6">
        <v>5</v>
      </c>
      <c r="G293" s="11">
        <v>69976.759999999995</v>
      </c>
    </row>
    <row r="294" spans="1:7" x14ac:dyDescent="0.25">
      <c r="A294" s="4" t="s">
        <v>283</v>
      </c>
      <c r="B294" s="9">
        <v>0</v>
      </c>
      <c r="C294" s="10">
        <v>0</v>
      </c>
      <c r="D294" s="9" t="s">
        <v>298</v>
      </c>
      <c r="E294" s="10" t="s">
        <v>298</v>
      </c>
      <c r="F294" s="6" t="s">
        <v>298</v>
      </c>
      <c r="G294" s="10" t="s">
        <v>298</v>
      </c>
    </row>
    <row r="295" spans="1:7" x14ac:dyDescent="0.25">
      <c r="A295" s="4" t="s">
        <v>285</v>
      </c>
      <c r="B295" s="9">
        <f>11+2</f>
        <v>13</v>
      </c>
      <c r="C295" s="10">
        <f>74989.4999506654+20450.89</f>
        <v>95440.389950665398</v>
      </c>
      <c r="D295" s="9" t="s">
        <v>298</v>
      </c>
      <c r="E295" s="10" t="s">
        <v>298</v>
      </c>
      <c r="F295" s="6">
        <v>5</v>
      </c>
      <c r="G295" s="11">
        <v>7378.3399999999992</v>
      </c>
    </row>
    <row r="296" spans="1:7" x14ac:dyDescent="0.25">
      <c r="A296" s="4" t="s">
        <v>284</v>
      </c>
      <c r="B296" s="9">
        <v>0</v>
      </c>
      <c r="C296" s="10">
        <v>0</v>
      </c>
      <c r="D296" s="9" t="s">
        <v>4</v>
      </c>
      <c r="E296" s="10">
        <v>0</v>
      </c>
      <c r="F296" s="6">
        <v>4</v>
      </c>
      <c r="G296" s="11">
        <v>1560.8999999999999</v>
      </c>
    </row>
    <row r="297" spans="1:7" x14ac:dyDescent="0.25">
      <c r="A297" s="4" t="s">
        <v>289</v>
      </c>
      <c r="B297" s="9">
        <v>0</v>
      </c>
      <c r="C297" s="10">
        <v>0</v>
      </c>
      <c r="D297" s="9">
        <v>1</v>
      </c>
      <c r="E297" s="10">
        <v>3029.92</v>
      </c>
      <c r="F297" s="6">
        <v>5</v>
      </c>
      <c r="G297" s="11">
        <v>12903.8</v>
      </c>
    </row>
    <row r="298" spans="1:7" x14ac:dyDescent="0.25">
      <c r="A298" s="4" t="s">
        <v>290</v>
      </c>
      <c r="B298" s="9">
        <v>0</v>
      </c>
      <c r="C298" s="10">
        <v>0</v>
      </c>
      <c r="D298" s="9" t="s">
        <v>298</v>
      </c>
      <c r="E298" s="10" t="s">
        <v>298</v>
      </c>
      <c r="F298" s="6">
        <v>2</v>
      </c>
      <c r="G298" s="11">
        <v>187.94</v>
      </c>
    </row>
    <row r="299" spans="1:7" x14ac:dyDescent="0.25">
      <c r="A299" s="4" t="s">
        <v>287</v>
      </c>
      <c r="B299" s="9">
        <v>0</v>
      </c>
      <c r="C299" s="10">
        <v>0</v>
      </c>
      <c r="D299" s="9" t="s">
        <v>298</v>
      </c>
      <c r="E299" s="10" t="s">
        <v>298</v>
      </c>
      <c r="F299" s="6">
        <v>1</v>
      </c>
      <c r="G299" s="11">
        <v>83.74</v>
      </c>
    </row>
    <row r="300" spans="1:7" x14ac:dyDescent="0.25">
      <c r="A300" s="4" t="s">
        <v>286</v>
      </c>
      <c r="B300" s="9">
        <v>0</v>
      </c>
      <c r="C300" s="10">
        <v>0</v>
      </c>
      <c r="D300" s="9" t="s">
        <v>298</v>
      </c>
      <c r="E300" s="10" t="s">
        <v>298</v>
      </c>
      <c r="F300" s="6">
        <v>2</v>
      </c>
      <c r="G300" s="11">
        <v>1868.51</v>
      </c>
    </row>
    <row r="301" spans="1:7" x14ac:dyDescent="0.25">
      <c r="A301" s="4" t="s">
        <v>299</v>
      </c>
      <c r="B301" s="9">
        <v>0</v>
      </c>
      <c r="C301" s="10">
        <v>0</v>
      </c>
      <c r="D301" s="9" t="s">
        <v>298</v>
      </c>
      <c r="E301" s="10" t="s">
        <v>298</v>
      </c>
      <c r="F301" s="6">
        <v>3</v>
      </c>
      <c r="G301" s="11">
        <v>1205.2099999999998</v>
      </c>
    </row>
    <row r="302" spans="1:7" x14ac:dyDescent="0.25">
      <c r="A302" s="4" t="s">
        <v>300</v>
      </c>
      <c r="B302" s="9" t="s">
        <v>298</v>
      </c>
      <c r="C302" s="10" t="s">
        <v>298</v>
      </c>
      <c r="D302" s="9" t="s">
        <v>298</v>
      </c>
      <c r="E302" s="10" t="s">
        <v>298</v>
      </c>
      <c r="F302" s="6">
        <v>5</v>
      </c>
      <c r="G302" s="11">
        <v>15139.839999999998</v>
      </c>
    </row>
    <row r="303" spans="1:7" x14ac:dyDescent="0.25">
      <c r="A303" s="4" t="s">
        <v>201</v>
      </c>
      <c r="B303" s="9">
        <v>0</v>
      </c>
      <c r="C303" s="10">
        <v>0</v>
      </c>
      <c r="D303" s="9" t="s">
        <v>298</v>
      </c>
      <c r="E303" s="10" t="s">
        <v>298</v>
      </c>
      <c r="F303" s="6">
        <v>3</v>
      </c>
      <c r="G303" s="11">
        <v>1231.24</v>
      </c>
    </row>
    <row r="304" spans="1:7" x14ac:dyDescent="0.25">
      <c r="A304" s="4" t="s">
        <v>204</v>
      </c>
      <c r="B304" s="9">
        <v>0</v>
      </c>
      <c r="C304" s="10">
        <v>0</v>
      </c>
      <c r="D304" s="9">
        <v>1</v>
      </c>
      <c r="E304" s="10">
        <v>23796.71</v>
      </c>
      <c r="F304" s="6">
        <v>4</v>
      </c>
      <c r="G304" s="11">
        <v>1142.31</v>
      </c>
    </row>
    <row r="305" spans="1:7" x14ac:dyDescent="0.25">
      <c r="A305" s="4" t="s">
        <v>288</v>
      </c>
      <c r="B305" s="9">
        <v>0</v>
      </c>
      <c r="C305" s="10">
        <v>0</v>
      </c>
      <c r="D305" s="9" t="s">
        <v>298</v>
      </c>
      <c r="E305" s="10" t="s">
        <v>298</v>
      </c>
      <c r="F305" s="6" t="s">
        <v>298</v>
      </c>
      <c r="G305" s="10" t="s">
        <v>298</v>
      </c>
    </row>
    <row r="306" spans="1:7" x14ac:dyDescent="0.25">
      <c r="A306" s="4" t="s">
        <v>291</v>
      </c>
      <c r="B306" s="9">
        <v>0</v>
      </c>
      <c r="C306" s="10">
        <v>0</v>
      </c>
      <c r="D306" s="9" t="s">
        <v>298</v>
      </c>
      <c r="E306" s="10" t="s">
        <v>298</v>
      </c>
      <c r="F306" s="6">
        <v>1</v>
      </c>
      <c r="G306" s="11">
        <v>35.31</v>
      </c>
    </row>
    <row r="307" spans="1:7" x14ac:dyDescent="0.25">
      <c r="A307" s="4" t="s">
        <v>305</v>
      </c>
      <c r="B307" s="9" t="s">
        <v>298</v>
      </c>
      <c r="C307" s="10" t="s">
        <v>298</v>
      </c>
      <c r="D307" s="9" t="s">
        <v>298</v>
      </c>
      <c r="E307" s="10" t="s">
        <v>298</v>
      </c>
      <c r="F307" s="6">
        <v>3</v>
      </c>
      <c r="G307" s="11">
        <v>8979.94</v>
      </c>
    </row>
    <row r="308" spans="1:7" x14ac:dyDescent="0.25">
      <c r="A308" s="1" t="s">
        <v>295</v>
      </c>
      <c r="B308" s="2">
        <f t="shared" ref="B308:E308" si="0">SUM(B3:B306)</f>
        <v>79</v>
      </c>
      <c r="C308" s="3">
        <f>SUM(C3:C306)</f>
        <v>2621005.6787992353</v>
      </c>
      <c r="D308" s="2">
        <f t="shared" si="0"/>
        <v>39</v>
      </c>
      <c r="E308" s="3">
        <f t="shared" si="0"/>
        <v>814435.18000000017</v>
      </c>
      <c r="F308" s="2">
        <f>SUM(F3:F307)</f>
        <v>710</v>
      </c>
      <c r="G308" s="3">
        <f>SUM(G3:G307)</f>
        <v>1145773.3999999999</v>
      </c>
    </row>
    <row r="310" spans="1:7" x14ac:dyDescent="0.25">
      <c r="G310" s="13"/>
    </row>
    <row r="312" spans="1:7" x14ac:dyDescent="0.25">
      <c r="G312" s="13"/>
    </row>
    <row r="529" spans="5:5" x14ac:dyDescent="0.25">
      <c r="E529" s="13"/>
    </row>
  </sheetData>
  <mergeCells count="3">
    <mergeCell ref="B1:C1"/>
    <mergeCell ref="D1:E1"/>
    <mergeCell ref="F1:G1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ignoredErrors>
    <ignoredError sqref="D32 D78 D2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2025 (2)</vt:lpstr>
      <vt:lpstr>'2025 (2)'!Títols_per_imprimir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2020-02-14T10:24:54Z</dcterms:created>
  <dcterms:modified xsi:type="dcterms:W3CDTF">2026-03-17T12:17:22Z</dcterms:modified>
</cp:coreProperties>
</file>