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10" windowHeight="9540" activeTab="1"/>
  </bookViews>
  <sheets>
    <sheet name="Full1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E36" i="2" l="1"/>
  <c r="C36" i="2"/>
  <c r="E31" i="2"/>
  <c r="C31" i="2"/>
  <c r="E26" i="2"/>
  <c r="E40" i="2" s="1"/>
  <c r="E43" i="2" s="1"/>
  <c r="C26" i="2"/>
  <c r="C40" i="2" s="1"/>
  <c r="C43" i="2" s="1"/>
  <c r="C45" i="2" s="1"/>
  <c r="C47" i="2" s="1"/>
  <c r="D17" i="2"/>
  <c r="E17" i="2" s="1"/>
  <c r="C9" i="2"/>
  <c r="B9" i="2"/>
  <c r="E9" i="2" s="1"/>
  <c r="E8" i="2"/>
  <c r="E7" i="2"/>
  <c r="C6" i="2"/>
  <c r="C10" i="2" s="1"/>
  <c r="B6" i="2"/>
  <c r="B10" i="2" s="1"/>
  <c r="E10" i="2" s="1"/>
  <c r="E18" i="2" s="1"/>
  <c r="E5" i="2"/>
  <c r="E4" i="2"/>
  <c r="E6" i="2" l="1"/>
  <c r="C49" i="1"/>
  <c r="C40" i="1" l="1"/>
  <c r="C35" i="1"/>
  <c r="C30" i="1"/>
  <c r="C51" i="1"/>
  <c r="D21" i="1"/>
  <c r="E21" i="1" s="1"/>
  <c r="C9" i="1" l="1"/>
  <c r="E40" i="1"/>
  <c r="E35" i="1"/>
  <c r="E30" i="1"/>
  <c r="E11" i="1"/>
  <c r="E10" i="1"/>
  <c r="E8" i="1"/>
  <c r="E7" i="1"/>
  <c r="C12" i="1"/>
  <c r="B12" i="1"/>
  <c r="E12" i="1" s="1"/>
  <c r="B9" i="1"/>
  <c r="E44" i="1" l="1"/>
  <c r="E47" i="1" s="1"/>
  <c r="C44" i="1"/>
  <c r="C47" i="1" s="1"/>
  <c r="C13" i="1"/>
  <c r="E9" i="1"/>
  <c r="B13" i="1"/>
  <c r="E13" i="1" l="1"/>
  <c r="E22" i="1" s="1"/>
</calcChain>
</file>

<file path=xl/sharedStrings.xml><?xml version="1.0" encoding="utf-8"?>
<sst xmlns="http://schemas.openxmlformats.org/spreadsheetml/2006/main" count="91" uniqueCount="46">
  <si>
    <t>RESULTAT PRESSUPOSTARI</t>
  </si>
  <si>
    <t>Conceptes</t>
  </si>
  <si>
    <t>Drets reconeguts nets</t>
  </si>
  <si>
    <t>Obligacions reconegudes netes</t>
  </si>
  <si>
    <t>Ajustaments</t>
  </si>
  <si>
    <t>Resultat pressupostari</t>
  </si>
  <si>
    <t xml:space="preserve">                     a) Operacions corrents</t>
  </si>
  <si>
    <t xml:space="preserve">                     b) Altres operacions no financeres</t>
  </si>
  <si>
    <t>1. Total operacions no financeres (a+b)</t>
  </si>
  <si>
    <t xml:space="preserve">                   c) Actius financers</t>
  </si>
  <si>
    <t xml:space="preserve">                   d) Passius financers</t>
  </si>
  <si>
    <t>2. Total operacions financeres (c+d)</t>
  </si>
  <si>
    <t>3. Crèdits gastats finançats amb romanent de tresoreria per a despeses generals</t>
  </si>
  <si>
    <t>4. Desviacions de finançament negatives de l’exercici</t>
  </si>
  <si>
    <t>5. Desviacions de finançament positives de l’exercici</t>
  </si>
  <si>
    <t>II. TOTAL AJUSTAMENTS (II = 3+4-5)</t>
  </si>
  <si>
    <t>RESULTAT PRESSUPOSTARI AJUSTAT (I + II)</t>
  </si>
  <si>
    <t>ROMANENT DE TRESORERIA</t>
  </si>
  <si>
    <t>Components</t>
  </si>
  <si>
    <t>Imports any</t>
  </si>
  <si>
    <t>Imports any anterior</t>
  </si>
  <si>
    <t>1. (+) Fons líquids</t>
  </si>
  <si>
    <t xml:space="preserve">2. (+) Drets pendents de cobrament </t>
  </si>
  <si>
    <t xml:space="preserve">        (+) del Pressupost corrent</t>
  </si>
  <si>
    <t xml:space="preserve">        (+) de Pressupostos tancats </t>
  </si>
  <si>
    <t xml:space="preserve">        (+) d’operacions no pressupostàries</t>
  </si>
  <si>
    <t>3. (-) Obligacions pendents de pagament</t>
  </si>
  <si>
    <t xml:space="preserve">        (-) cobraments realitzats pendents d’aplicació definitiva</t>
  </si>
  <si>
    <t xml:space="preserve">        (+) pagaments realitzats pendents d’aplicació definitiva</t>
  </si>
  <si>
    <t>I. Romanent de tresoreria total (1 + 2 - 3 + 4)</t>
  </si>
  <si>
    <t>II.  Saldos de dubtós cobrament</t>
  </si>
  <si>
    <t>III. Excés de finançament afectat</t>
  </si>
  <si>
    <t>IV. Romanent de tresoreria per a despeses generals (I-II-III)</t>
  </si>
  <si>
    <t>1) Romanent líquid de tresoreria per despeses generals i afectades ( III + IV ):</t>
  </si>
  <si>
    <t>2) Romanents de crèdit:</t>
  </si>
  <si>
    <t>3) Romanent líquid de tresoreria per despeses generals disponible ( 1 – 2 ):</t>
  </si>
  <si>
    <t>4. (-) Partides pendents d'aplicar</t>
  </si>
  <si>
    <t>I. RESULTAT PRESSUPOSTARI DE L’EXERCICI (1+2)</t>
  </si>
  <si>
    <t>AJUSTAMENTS</t>
  </si>
  <si>
    <t xml:space="preserve">PROPOSTA de Liquidació del pressupost de l’exercici 2015 de l’Organisme </t>
  </si>
  <si>
    <t>de Gestió Tributària de la Diputació de Barcelona</t>
  </si>
  <si>
    <t>Barcelona, 9 de febrer de 2016</t>
  </si>
  <si>
    <t>Ferran Bayo Sobrecasas</t>
  </si>
  <si>
    <t>Silvia Cano Arteseros</t>
  </si>
  <si>
    <t>L’interventor delegat</t>
  </si>
  <si>
    <t xml:space="preserve">La gerent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</si>
</sst>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 Narrow"/>
      <family val="2"/>
    </font>
    <font>
      <b/>
      <u/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 Narrow"/>
      <family val="2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43" fontId="5" fillId="0" borderId="4" xfId="0" applyNumberFormat="1" applyFont="1" applyBorder="1" applyAlignment="1">
      <alignment horizontal="right" vertical="center" wrapText="1"/>
    </xf>
    <xf numFmtId="43" fontId="5" fillId="0" borderId="5" xfId="0" applyNumberFormat="1" applyFont="1" applyBorder="1" applyAlignment="1">
      <alignment horizontal="right" vertical="center" wrapText="1"/>
    </xf>
    <xf numFmtId="43" fontId="2" fillId="0" borderId="0" xfId="0" applyNumberFormat="1" applyFont="1" applyAlignment="1">
      <alignment horizontal="justify" vertical="center"/>
    </xf>
    <xf numFmtId="43" fontId="0" fillId="0" borderId="0" xfId="0" applyNumberFormat="1"/>
    <xf numFmtId="43" fontId="2" fillId="0" borderId="0" xfId="0" applyNumberFormat="1" applyFont="1" applyAlignment="1">
      <alignment horizontal="center" vertical="center"/>
    </xf>
    <xf numFmtId="43" fontId="1" fillId="0" borderId="0" xfId="0" applyNumberFormat="1" applyFont="1" applyAlignment="1">
      <alignment horizontal="justify" vertical="center"/>
    </xf>
    <xf numFmtId="43" fontId="1" fillId="0" borderId="3" xfId="0" applyNumberFormat="1" applyFont="1" applyBorder="1" applyAlignment="1">
      <alignment horizontal="left" vertical="center" wrapText="1"/>
    </xf>
    <xf numFmtId="43" fontId="1" fillId="0" borderId="3" xfId="0" applyNumberFormat="1" applyFont="1" applyBorder="1" applyAlignment="1">
      <alignment horizontal="justify" vertical="center" wrapText="1"/>
    </xf>
    <xf numFmtId="43" fontId="10" fillId="0" borderId="3" xfId="0" applyNumberFormat="1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3" fontId="10" fillId="0" borderId="0" xfId="0" applyNumberFormat="1" applyFont="1" applyBorder="1" applyAlignment="1">
      <alignment horizontal="left" vertical="center" wrapText="1"/>
    </xf>
    <xf numFmtId="43" fontId="5" fillId="0" borderId="0" xfId="0" applyNumberFormat="1" applyFont="1" applyBorder="1" applyAlignment="1">
      <alignment horizontal="right" vertical="center" wrapText="1"/>
    </xf>
    <xf numFmtId="43" fontId="1" fillId="0" borderId="3" xfId="0" applyNumberFormat="1" applyFont="1" applyBorder="1" applyAlignment="1">
      <alignment vertical="center" wrapText="1"/>
    </xf>
    <xf numFmtId="43" fontId="1" fillId="0" borderId="6" xfId="0" applyNumberFormat="1" applyFont="1" applyBorder="1" applyAlignment="1">
      <alignment horizontal="left" vertical="center" wrapText="1"/>
    </xf>
    <xf numFmtId="43" fontId="1" fillId="0" borderId="6" xfId="0" applyNumberFormat="1" applyFont="1" applyBorder="1" applyAlignment="1">
      <alignment horizontal="justify" vertical="center" wrapText="1"/>
    </xf>
    <xf numFmtId="43" fontId="4" fillId="0" borderId="8" xfId="0" applyNumberFormat="1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43" fontId="4" fillId="0" borderId="10" xfId="0" applyNumberFormat="1" applyFont="1" applyBorder="1" applyAlignment="1">
      <alignment horizontal="right" vertical="center" wrapText="1"/>
    </xf>
    <xf numFmtId="43" fontId="4" fillId="0" borderId="3" xfId="0" applyNumberFormat="1" applyFont="1" applyBorder="1" applyAlignment="1">
      <alignment horizontal="right" vertical="center" wrapText="1"/>
    </xf>
    <xf numFmtId="43" fontId="4" fillId="0" borderId="4" xfId="0" applyNumberFormat="1" applyFont="1" applyBorder="1" applyAlignment="1">
      <alignment horizontal="right" vertical="center" wrapText="1"/>
    </xf>
    <xf numFmtId="43" fontId="4" fillId="0" borderId="7" xfId="0" applyNumberFormat="1" applyFont="1" applyBorder="1" applyAlignment="1">
      <alignment horizontal="right" vertical="center" wrapText="1"/>
    </xf>
    <xf numFmtId="43" fontId="4" fillId="0" borderId="5" xfId="0" applyNumberFormat="1" applyFont="1" applyBorder="1" applyAlignment="1">
      <alignment horizontal="right" vertical="center" wrapText="1"/>
    </xf>
    <xf numFmtId="43" fontId="7" fillId="0" borderId="2" xfId="0" applyNumberFormat="1" applyFont="1" applyBorder="1" applyAlignment="1">
      <alignment horizontal="right" vertical="center" wrapText="1"/>
    </xf>
    <xf numFmtId="43" fontId="15" fillId="0" borderId="4" xfId="0" applyNumberFormat="1" applyFont="1" applyBorder="1" applyAlignment="1">
      <alignment horizontal="right" vertical="center" wrapText="1"/>
    </xf>
    <xf numFmtId="43" fontId="7" fillId="0" borderId="4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fill" vertical="center"/>
    </xf>
    <xf numFmtId="0" fontId="0" fillId="0" borderId="0" xfId="0" applyAlignment="1">
      <alignment horizontal="fill"/>
    </xf>
    <xf numFmtId="43" fontId="5" fillId="0" borderId="3" xfId="0" applyNumberFormat="1" applyFont="1" applyBorder="1" applyAlignment="1">
      <alignment horizontal="right" vertical="center" wrapText="1"/>
    </xf>
    <xf numFmtId="43" fontId="5" fillId="0" borderId="7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horizontal="justify" vertical="center" wrapText="1"/>
    </xf>
    <xf numFmtId="43" fontId="5" fillId="0" borderId="3" xfId="0" applyNumberFormat="1" applyFont="1" applyBorder="1" applyAlignment="1">
      <alignment horizontal="left" vertical="center" wrapText="1"/>
    </xf>
    <xf numFmtId="43" fontId="16" fillId="0" borderId="3" xfId="0" applyNumberFormat="1" applyFont="1" applyBorder="1" applyAlignment="1">
      <alignment horizontal="justify" vertical="center" wrapText="1"/>
    </xf>
    <xf numFmtId="43" fontId="16" fillId="0" borderId="0" xfId="0" applyNumberFormat="1" applyFont="1" applyBorder="1" applyAlignment="1">
      <alignment horizontal="left" vertical="center" wrapText="1"/>
    </xf>
    <xf numFmtId="43" fontId="18" fillId="0" borderId="0" xfId="0" applyNumberFormat="1" applyFont="1" applyAlignment="1">
      <alignment horizontal="justify" vertical="center"/>
    </xf>
    <xf numFmtId="43" fontId="19" fillId="0" borderId="0" xfId="0" applyNumberFormat="1" applyFont="1"/>
    <xf numFmtId="43" fontId="18" fillId="0" borderId="0" xfId="0" applyNumberFormat="1" applyFont="1" applyAlignment="1">
      <alignment horizontal="center" vertical="center"/>
    </xf>
    <xf numFmtId="43" fontId="5" fillId="0" borderId="6" xfId="0" applyNumberFormat="1" applyFont="1" applyBorder="1" applyAlignment="1">
      <alignment horizontal="left" vertical="center" wrapText="1"/>
    </xf>
    <xf numFmtId="43" fontId="5" fillId="0" borderId="10" xfId="0" applyNumberFormat="1" applyFont="1" applyBorder="1" applyAlignment="1">
      <alignment horizontal="right" vertical="center" wrapText="1"/>
    </xf>
    <xf numFmtId="43" fontId="5" fillId="0" borderId="3" xfId="0" applyNumberFormat="1" applyFont="1" applyBorder="1" applyAlignment="1">
      <alignment vertical="center" wrapText="1"/>
    </xf>
    <xf numFmtId="43" fontId="5" fillId="0" borderId="6" xfId="0" applyNumberFormat="1" applyFont="1" applyBorder="1" applyAlignment="1">
      <alignment horizontal="justify" vertical="center" wrapText="1"/>
    </xf>
    <xf numFmtId="43" fontId="5" fillId="0" borderId="8" xfId="0" applyNumberFormat="1" applyFont="1" applyBorder="1" applyAlignment="1">
      <alignment horizontal="justify" vertical="center" wrapText="1"/>
    </xf>
    <xf numFmtId="43" fontId="5" fillId="0" borderId="0" xfId="0" applyNumberFormat="1" applyFont="1" applyAlignment="1">
      <alignment horizontal="justify" vertical="center"/>
    </xf>
    <xf numFmtId="43" fontId="20" fillId="0" borderId="2" xfId="0" applyNumberFormat="1" applyFont="1" applyBorder="1" applyAlignment="1">
      <alignment horizontal="right" vertical="center" wrapText="1"/>
    </xf>
    <xf numFmtId="43" fontId="21" fillId="0" borderId="4" xfId="0" applyNumberFormat="1" applyFont="1" applyBorder="1" applyAlignment="1">
      <alignment horizontal="right" vertical="center" wrapText="1"/>
    </xf>
    <xf numFmtId="43" fontId="20" fillId="0" borderId="4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1" fillId="0" borderId="0" xfId="0" applyFont="1" applyAlignment="1">
      <alignment horizontal="left" vertical="center"/>
    </xf>
    <xf numFmtId="43" fontId="7" fillId="0" borderId="1" xfId="0" applyNumberFormat="1" applyFont="1" applyBorder="1" applyAlignment="1">
      <alignment horizontal="left" vertical="center" wrapText="1"/>
    </xf>
    <xf numFmtId="43" fontId="7" fillId="0" borderId="15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3" fontId="6" fillId="0" borderId="11" xfId="0" applyNumberFormat="1" applyFont="1" applyBorder="1" applyAlignment="1">
      <alignment horizontal="left" vertical="center" wrapText="1"/>
    </xf>
    <xf numFmtId="43" fontId="6" fillId="0" borderId="4" xfId="0" applyNumberFormat="1" applyFont="1" applyBorder="1" applyAlignment="1">
      <alignment horizontal="left" vertical="center" wrapText="1"/>
    </xf>
    <xf numFmtId="43" fontId="6" fillId="0" borderId="13" xfId="0" applyNumberFormat="1" applyFont="1" applyBorder="1" applyAlignment="1">
      <alignment horizontal="left" vertical="center" wrapText="1"/>
    </xf>
    <xf numFmtId="43" fontId="6" fillId="0" borderId="14" xfId="0" applyNumberFormat="1" applyFont="1" applyBorder="1" applyAlignment="1">
      <alignment horizontal="left" vertical="center" wrapText="1"/>
    </xf>
    <xf numFmtId="43" fontId="6" fillId="0" borderId="8" xfId="0" applyNumberFormat="1" applyFont="1" applyBorder="1" applyAlignment="1">
      <alignment horizontal="left" vertical="center" wrapText="1"/>
    </xf>
    <xf numFmtId="43" fontId="4" fillId="0" borderId="3" xfId="0" applyNumberFormat="1" applyFont="1" applyBorder="1" applyAlignment="1">
      <alignment horizontal="right" vertical="center" wrapText="1"/>
    </xf>
    <xf numFmtId="43" fontId="4" fillId="0" borderId="7" xfId="0" applyNumberFormat="1" applyFont="1" applyBorder="1" applyAlignment="1">
      <alignment horizontal="right" vertical="center" wrapText="1"/>
    </xf>
    <xf numFmtId="43" fontId="6" fillId="0" borderId="11" xfId="0" applyNumberFormat="1" applyFont="1" applyBorder="1" applyAlignment="1">
      <alignment horizontal="center" vertical="center" wrapText="1"/>
    </xf>
    <xf numFmtId="43" fontId="6" fillId="0" borderId="2" xfId="0" applyNumberFormat="1" applyFont="1" applyBorder="1" applyAlignment="1">
      <alignment horizontal="center" vertical="center" wrapText="1"/>
    </xf>
    <xf numFmtId="43" fontId="11" fillId="0" borderId="13" xfId="0" applyNumberFormat="1" applyFont="1" applyBorder="1" applyAlignment="1">
      <alignment horizontal="center" vertical="center" wrapText="1"/>
    </xf>
    <xf numFmtId="43" fontId="11" fillId="0" borderId="14" xfId="0" applyNumberFormat="1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43" fontId="4" fillId="0" borderId="6" xfId="0" applyNumberFormat="1" applyFont="1" applyBorder="1" applyAlignment="1">
      <alignment horizontal="left" vertical="center" wrapText="1"/>
    </xf>
    <xf numFmtId="43" fontId="4" fillId="0" borderId="0" xfId="0" applyNumberFormat="1" applyFont="1" applyBorder="1" applyAlignment="1">
      <alignment horizontal="left" vertical="center" wrapText="1"/>
    </xf>
    <xf numFmtId="43" fontId="4" fillId="0" borderId="5" xfId="0" applyNumberFormat="1" applyFont="1" applyBorder="1" applyAlignment="1">
      <alignment horizontal="left" vertical="center" wrapText="1"/>
    </xf>
    <xf numFmtId="43" fontId="10" fillId="0" borderId="8" xfId="0" applyNumberFormat="1" applyFont="1" applyBorder="1" applyAlignment="1">
      <alignment horizontal="left" vertical="center" wrapText="1"/>
    </xf>
    <xf numFmtId="43" fontId="10" fillId="0" borderId="9" xfId="0" applyNumberFormat="1" applyFont="1" applyBorder="1" applyAlignment="1">
      <alignment horizontal="left" vertical="center" wrapText="1"/>
    </xf>
    <xf numFmtId="43" fontId="10" fillId="0" borderId="4" xfId="0" applyNumberFormat="1" applyFont="1" applyBorder="1" applyAlignment="1">
      <alignment horizontal="left" vertical="center" wrapText="1"/>
    </xf>
    <xf numFmtId="43" fontId="13" fillId="0" borderId="11" xfId="0" applyNumberFormat="1" applyFont="1" applyBorder="1" applyAlignment="1">
      <alignment horizontal="left" vertical="center" wrapText="1"/>
    </xf>
    <xf numFmtId="43" fontId="13" fillId="0" borderId="12" xfId="0" applyNumberFormat="1" applyFont="1" applyBorder="1" applyAlignment="1">
      <alignment horizontal="left" vertical="center" wrapText="1"/>
    </xf>
    <xf numFmtId="43" fontId="13" fillId="0" borderId="2" xfId="0" applyNumberFormat="1" applyFont="1" applyBorder="1" applyAlignment="1">
      <alignment horizontal="left" vertical="center" wrapText="1"/>
    </xf>
    <xf numFmtId="43" fontId="5" fillId="0" borderId="3" xfId="0" applyNumberFormat="1" applyFont="1" applyBorder="1" applyAlignment="1">
      <alignment horizontal="right" vertical="center" wrapText="1"/>
    </xf>
    <xf numFmtId="43" fontId="5" fillId="0" borderId="7" xfId="0" applyNumberFormat="1" applyFont="1" applyBorder="1" applyAlignment="1">
      <alignment horizontal="right" vertical="center" wrapText="1"/>
    </xf>
    <xf numFmtId="43" fontId="14" fillId="0" borderId="6" xfId="0" applyNumberFormat="1" applyFont="1" applyBorder="1" applyAlignment="1">
      <alignment horizontal="left" vertical="center" wrapText="1"/>
    </xf>
    <xf numFmtId="43" fontId="14" fillId="0" borderId="0" xfId="0" applyNumberFormat="1" applyFont="1" applyBorder="1" applyAlignment="1">
      <alignment horizontal="left" vertical="center" wrapText="1"/>
    </xf>
    <xf numFmtId="43" fontId="14" fillId="0" borderId="5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43" fontId="5" fillId="0" borderId="6" xfId="0" applyNumberFormat="1" applyFont="1" applyBorder="1" applyAlignment="1">
      <alignment horizontal="left" vertical="center" wrapText="1"/>
    </xf>
    <xf numFmtId="43" fontId="5" fillId="0" borderId="0" xfId="0" applyNumberFormat="1" applyFont="1" applyBorder="1" applyAlignment="1">
      <alignment horizontal="left" vertical="center" wrapText="1"/>
    </xf>
    <xf numFmtId="43" fontId="5" fillId="0" borderId="5" xfId="0" applyNumberFormat="1" applyFont="1" applyBorder="1" applyAlignment="1">
      <alignment horizontal="left" vertical="center" wrapText="1"/>
    </xf>
    <xf numFmtId="43" fontId="5" fillId="0" borderId="10" xfId="0" applyNumberFormat="1" applyFont="1" applyBorder="1" applyAlignment="1">
      <alignment horizontal="right" vertical="center" wrapText="1"/>
    </xf>
    <xf numFmtId="43" fontId="17" fillId="0" borderId="6" xfId="0" applyNumberFormat="1" applyFont="1" applyBorder="1" applyAlignment="1">
      <alignment horizontal="left" vertical="center" wrapText="1"/>
    </xf>
    <xf numFmtId="43" fontId="17" fillId="0" borderId="0" xfId="0" applyNumberFormat="1" applyFont="1" applyBorder="1" applyAlignment="1">
      <alignment horizontal="left" vertical="center" wrapText="1"/>
    </xf>
    <xf numFmtId="43" fontId="17" fillId="0" borderId="5" xfId="0" applyNumberFormat="1" applyFont="1" applyBorder="1" applyAlignment="1">
      <alignment horizontal="left" vertical="center" wrapText="1"/>
    </xf>
    <xf numFmtId="43" fontId="18" fillId="0" borderId="11" xfId="0" applyNumberFormat="1" applyFont="1" applyBorder="1" applyAlignment="1">
      <alignment horizontal="center" vertical="center" wrapText="1"/>
    </xf>
    <xf numFmtId="43" fontId="18" fillId="0" borderId="2" xfId="0" applyNumberFormat="1" applyFont="1" applyBorder="1" applyAlignment="1">
      <alignment horizontal="center" vertical="center" wrapText="1"/>
    </xf>
    <xf numFmtId="43" fontId="20" fillId="0" borderId="1" xfId="0" applyNumberFormat="1" applyFont="1" applyBorder="1" applyAlignment="1">
      <alignment horizontal="left" vertical="center" wrapText="1"/>
    </xf>
    <xf numFmtId="43" fontId="16" fillId="0" borderId="8" xfId="0" applyNumberFormat="1" applyFont="1" applyBorder="1" applyAlignment="1">
      <alignment horizontal="left" vertical="center" wrapText="1"/>
    </xf>
    <xf numFmtId="43" fontId="16" fillId="0" borderId="9" xfId="0" applyNumberFormat="1" applyFont="1" applyBorder="1" applyAlignment="1">
      <alignment horizontal="left" vertical="center" wrapText="1"/>
    </xf>
    <xf numFmtId="43" fontId="16" fillId="0" borderId="4" xfId="0" applyNumberFormat="1" applyFont="1" applyBorder="1" applyAlignment="1">
      <alignment horizontal="left" vertical="center" wrapText="1"/>
    </xf>
    <xf numFmtId="43" fontId="16" fillId="0" borderId="11" xfId="0" applyNumberFormat="1" applyFont="1" applyBorder="1" applyAlignment="1">
      <alignment horizontal="left" vertical="center" wrapText="1"/>
    </xf>
    <xf numFmtId="43" fontId="16" fillId="0" borderId="12" xfId="0" applyNumberFormat="1" applyFont="1" applyBorder="1" applyAlignment="1">
      <alignment horizontal="left" vertical="center" wrapText="1"/>
    </xf>
    <xf numFmtId="43" fontId="16" fillId="0" borderId="2" xfId="0" applyNumberFormat="1" applyFont="1" applyBorder="1" applyAlignment="1">
      <alignment horizontal="left" vertical="center" wrapText="1"/>
    </xf>
    <xf numFmtId="43" fontId="5" fillId="0" borderId="13" xfId="0" applyNumberFormat="1" applyFont="1" applyBorder="1" applyAlignment="1">
      <alignment horizontal="center" vertical="center" wrapText="1"/>
    </xf>
    <xf numFmtId="43" fontId="5" fillId="0" borderId="14" xfId="0" applyNumberFormat="1" applyFont="1" applyBorder="1" applyAlignment="1">
      <alignment horizontal="center" vertical="center" wrapText="1"/>
    </xf>
    <xf numFmtId="43" fontId="20" fillId="0" borderId="15" xfId="0" applyNumberFormat="1" applyFont="1" applyBorder="1" applyAlignment="1">
      <alignment horizontal="left" vertical="center" wrapText="1"/>
    </xf>
    <xf numFmtId="43" fontId="18" fillId="0" borderId="11" xfId="0" applyNumberFormat="1" applyFont="1" applyBorder="1" applyAlignment="1">
      <alignment horizontal="left" vertical="center" wrapText="1"/>
    </xf>
    <xf numFmtId="43" fontId="18" fillId="0" borderId="4" xfId="0" applyNumberFormat="1" applyFont="1" applyBorder="1" applyAlignment="1">
      <alignment horizontal="left" vertical="center" wrapText="1"/>
    </xf>
    <xf numFmtId="43" fontId="18" fillId="0" borderId="13" xfId="0" applyNumberFormat="1" applyFont="1" applyBorder="1" applyAlignment="1">
      <alignment horizontal="left" vertical="center" wrapText="1"/>
    </xf>
    <xf numFmtId="43" fontId="18" fillId="0" borderId="14" xfId="0" applyNumberFormat="1" applyFont="1" applyBorder="1" applyAlignment="1">
      <alignment horizontal="left" vertical="center" wrapText="1"/>
    </xf>
    <xf numFmtId="43" fontId="18" fillId="0" borderId="8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zoomScaleNormal="100" workbookViewId="0">
      <selection activeCell="A4" sqref="A4:XFD5"/>
    </sheetView>
  </sheetViews>
  <sheetFormatPr defaultRowHeight="15" x14ac:dyDescent="0.25"/>
  <cols>
    <col min="1" max="1" width="50.42578125" customWidth="1"/>
    <col min="2" max="5" width="16.7109375" customWidth="1"/>
  </cols>
  <sheetData>
    <row r="1" spans="1:6" ht="23.25" customHeight="1" x14ac:dyDescent="0.25">
      <c r="A1" s="59" t="s">
        <v>39</v>
      </c>
      <c r="B1" s="59"/>
      <c r="C1" s="59"/>
      <c r="D1" s="59"/>
      <c r="E1" s="59"/>
    </row>
    <row r="2" spans="1:6" x14ac:dyDescent="0.25">
      <c r="A2" s="72" t="s">
        <v>40</v>
      </c>
      <c r="B2" s="72"/>
      <c r="C2" s="72"/>
      <c r="D2" s="72"/>
      <c r="E2" s="72"/>
    </row>
    <row r="3" spans="1:6" ht="14.45" x14ac:dyDescent="0.3">
      <c r="A3" s="23"/>
      <c r="B3" s="23"/>
      <c r="C3" s="23"/>
      <c r="D3" s="23"/>
      <c r="E3" s="23"/>
    </row>
    <row r="4" spans="1:6" ht="14.45" x14ac:dyDescent="0.3">
      <c r="A4" s="59" t="s">
        <v>0</v>
      </c>
      <c r="B4" s="59"/>
      <c r="C4" s="59"/>
      <c r="D4" s="59"/>
      <c r="E4" s="59"/>
    </row>
    <row r="5" spans="1:6" ht="11.45" customHeight="1" thickBot="1" x14ac:dyDescent="0.3">
      <c r="A5" s="1"/>
    </row>
    <row r="6" spans="1:6" ht="40.9" customHeight="1" thickBot="1" x14ac:dyDescent="0.3">
      <c r="A6" s="14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2"/>
    </row>
    <row r="7" spans="1:6" ht="17.45" customHeight="1" thickBot="1" x14ac:dyDescent="0.3">
      <c r="A7" s="12" t="s">
        <v>6</v>
      </c>
      <c r="B7" s="26">
        <v>25253358.300000001</v>
      </c>
      <c r="C7" s="26">
        <v>40414489.829999998</v>
      </c>
      <c r="D7" s="6"/>
      <c r="E7" s="26">
        <f>B7-C7</f>
        <v>-15161131.529999997</v>
      </c>
      <c r="F7" s="2"/>
    </row>
    <row r="8" spans="1:6" ht="17.45" customHeight="1" thickBot="1" x14ac:dyDescent="0.3">
      <c r="A8" s="12" t="s">
        <v>7</v>
      </c>
      <c r="B8" s="26">
        <v>0</v>
      </c>
      <c r="C8" s="26">
        <v>878974.64</v>
      </c>
      <c r="D8" s="6"/>
      <c r="E8" s="26">
        <f t="shared" ref="E8:E13" si="0">B8-C8</f>
        <v>-878974.64</v>
      </c>
      <c r="F8" s="2"/>
    </row>
    <row r="9" spans="1:6" ht="17.45" customHeight="1" thickBot="1" x14ac:dyDescent="0.35">
      <c r="A9" s="11" t="s">
        <v>8</v>
      </c>
      <c r="B9" s="26">
        <f>B7+B8</f>
        <v>25253358.300000001</v>
      </c>
      <c r="C9" s="26">
        <f>C7+C8</f>
        <v>41293464.469999999</v>
      </c>
      <c r="D9" s="6"/>
      <c r="E9" s="26">
        <f t="shared" si="0"/>
        <v>-16040106.169999998</v>
      </c>
      <c r="F9" s="2"/>
    </row>
    <row r="10" spans="1:6" ht="17.45" customHeight="1" thickBot="1" x14ac:dyDescent="0.3">
      <c r="A10" s="12" t="s">
        <v>9</v>
      </c>
      <c r="B10" s="26">
        <v>75857</v>
      </c>
      <c r="C10" s="26">
        <v>116152</v>
      </c>
      <c r="D10" s="6"/>
      <c r="E10" s="26">
        <f t="shared" si="0"/>
        <v>-40295</v>
      </c>
      <c r="F10" s="2"/>
    </row>
    <row r="11" spans="1:6" ht="17.45" customHeight="1" thickBot="1" x14ac:dyDescent="0.3">
      <c r="A11" s="12" t="s">
        <v>10</v>
      </c>
      <c r="B11" s="26">
        <v>110000000</v>
      </c>
      <c r="C11" s="26">
        <v>110000000</v>
      </c>
      <c r="D11" s="6"/>
      <c r="E11" s="26">
        <f t="shared" si="0"/>
        <v>0</v>
      </c>
      <c r="F11" s="2"/>
    </row>
    <row r="12" spans="1:6" ht="17.45" customHeight="1" thickBot="1" x14ac:dyDescent="0.3">
      <c r="A12" s="12" t="s">
        <v>11</v>
      </c>
      <c r="B12" s="26">
        <f>B10+B11</f>
        <v>110075857</v>
      </c>
      <c r="C12" s="26">
        <f>C10+C11</f>
        <v>110116152</v>
      </c>
      <c r="D12" s="83"/>
      <c r="E12" s="26">
        <f t="shared" si="0"/>
        <v>-40295</v>
      </c>
      <c r="F12" s="2"/>
    </row>
    <row r="13" spans="1:6" ht="17.45" customHeight="1" thickBot="1" x14ac:dyDescent="0.3">
      <c r="A13" s="13" t="s">
        <v>37</v>
      </c>
      <c r="B13" s="26">
        <f>B9+B12</f>
        <v>135329215.30000001</v>
      </c>
      <c r="C13" s="26">
        <f>C9+C12</f>
        <v>151409616.47</v>
      </c>
      <c r="D13" s="83"/>
      <c r="E13" s="26">
        <f t="shared" si="0"/>
        <v>-16080401.169999987</v>
      </c>
      <c r="F13" s="2"/>
    </row>
    <row r="14" spans="1:6" ht="8.4499999999999993" customHeight="1" x14ac:dyDescent="0.25">
      <c r="A14" s="74"/>
      <c r="B14" s="75"/>
      <c r="C14" s="76"/>
      <c r="D14" s="83"/>
      <c r="E14" s="71"/>
      <c r="F14" s="73"/>
    </row>
    <row r="15" spans="1:6" ht="7.5" customHeight="1" x14ac:dyDescent="0.25">
      <c r="A15" s="74"/>
      <c r="B15" s="75"/>
      <c r="C15" s="76"/>
      <c r="D15" s="83"/>
      <c r="E15" s="65"/>
      <c r="F15" s="73"/>
    </row>
    <row r="16" spans="1:6" ht="16.149999999999999" customHeight="1" x14ac:dyDescent="0.25">
      <c r="A16" s="85" t="s">
        <v>38</v>
      </c>
      <c r="B16" s="86"/>
      <c r="C16" s="87"/>
      <c r="D16" s="83"/>
      <c r="E16" s="65"/>
      <c r="F16" s="73"/>
    </row>
    <row r="17" spans="1:6" ht="6" customHeight="1" thickBot="1" x14ac:dyDescent="0.3">
      <c r="A17" s="74"/>
      <c r="B17" s="75"/>
      <c r="C17" s="76"/>
      <c r="D17" s="84"/>
      <c r="E17" s="65"/>
      <c r="F17" s="73"/>
    </row>
    <row r="18" spans="1:6" ht="17.45" customHeight="1" thickBot="1" x14ac:dyDescent="0.3">
      <c r="A18" s="74" t="s">
        <v>12</v>
      </c>
      <c r="B18" s="75"/>
      <c r="C18" s="76"/>
      <c r="D18" s="26">
        <v>393625.7</v>
      </c>
      <c r="E18" s="65"/>
      <c r="F18" s="3"/>
    </row>
    <row r="19" spans="1:6" ht="17.45" customHeight="1" thickBot="1" x14ac:dyDescent="0.3">
      <c r="A19" s="74" t="s">
        <v>13</v>
      </c>
      <c r="B19" s="75"/>
      <c r="C19" s="76"/>
      <c r="D19" s="26">
        <v>0</v>
      </c>
      <c r="E19" s="6"/>
      <c r="F19" s="2"/>
    </row>
    <row r="20" spans="1:6" ht="17.45" customHeight="1" thickBot="1" x14ac:dyDescent="0.3">
      <c r="A20" s="74" t="s">
        <v>14</v>
      </c>
      <c r="B20" s="75"/>
      <c r="C20" s="76"/>
      <c r="D20" s="26">
        <v>0</v>
      </c>
      <c r="E20" s="5"/>
      <c r="F20" s="2"/>
    </row>
    <row r="21" spans="1:6" ht="21" customHeight="1" thickBot="1" x14ac:dyDescent="0.35">
      <c r="A21" s="77" t="s">
        <v>15</v>
      </c>
      <c r="B21" s="78"/>
      <c r="C21" s="79"/>
      <c r="D21" s="26">
        <f>D18+D19-D20</f>
        <v>393625.7</v>
      </c>
      <c r="E21" s="26">
        <f>D21</f>
        <v>393625.7</v>
      </c>
      <c r="F21" s="2"/>
    </row>
    <row r="22" spans="1:6" ht="26.25" customHeight="1" thickBot="1" x14ac:dyDescent="0.35">
      <c r="A22" s="80" t="s">
        <v>16</v>
      </c>
      <c r="B22" s="81"/>
      <c r="C22" s="81"/>
      <c r="D22" s="82"/>
      <c r="E22" s="26">
        <f>E13+E21</f>
        <v>-15686775.469999988</v>
      </c>
      <c r="F22" s="3"/>
    </row>
    <row r="23" spans="1:6" ht="12" customHeight="1" x14ac:dyDescent="0.3">
      <c r="A23" s="16"/>
      <c r="B23" s="16"/>
      <c r="C23" s="16"/>
      <c r="D23" s="16"/>
      <c r="E23" s="17"/>
      <c r="F23" s="3"/>
    </row>
    <row r="24" spans="1:6" ht="6.6" customHeight="1" x14ac:dyDescent="0.3">
      <c r="A24" s="7"/>
      <c r="B24" s="8"/>
      <c r="C24" s="8"/>
      <c r="D24" s="8"/>
      <c r="E24" s="8"/>
    </row>
    <row r="25" spans="1:6" ht="21.75" customHeight="1" x14ac:dyDescent="0.3">
      <c r="A25" s="59" t="s">
        <v>17</v>
      </c>
      <c r="B25" s="59"/>
      <c r="C25" s="59"/>
      <c r="D25" s="59"/>
      <c r="E25" s="59"/>
    </row>
    <row r="26" spans="1:6" ht="6.6" customHeight="1" thickBot="1" x14ac:dyDescent="0.35">
      <c r="A26" s="9"/>
      <c r="B26" s="8"/>
      <c r="C26" s="8"/>
      <c r="D26" s="8"/>
      <c r="E26" s="8"/>
    </row>
    <row r="27" spans="1:6" ht="28.9" customHeight="1" thickBot="1" x14ac:dyDescent="0.35">
      <c r="A27" s="14" t="s">
        <v>18</v>
      </c>
      <c r="B27" s="69" t="s">
        <v>19</v>
      </c>
      <c r="C27" s="70"/>
      <c r="D27" s="69" t="s">
        <v>20</v>
      </c>
      <c r="E27" s="70"/>
    </row>
    <row r="28" spans="1:6" ht="17.45" customHeight="1" x14ac:dyDescent="0.25">
      <c r="A28" s="19" t="s">
        <v>21</v>
      </c>
      <c r="B28" s="24"/>
      <c r="C28" s="24">
        <v>60434180.039999999</v>
      </c>
      <c r="D28" s="24"/>
      <c r="E28" s="24">
        <v>74081747.549999997</v>
      </c>
    </row>
    <row r="29" spans="1:6" ht="9.75" customHeight="1" x14ac:dyDescent="0.25">
      <c r="A29" s="18"/>
      <c r="B29" s="25"/>
      <c r="C29" s="25"/>
      <c r="D29" s="25"/>
      <c r="E29" s="25"/>
    </row>
    <row r="30" spans="1:6" ht="17.45" customHeight="1" x14ac:dyDescent="0.25">
      <c r="A30" s="19" t="s">
        <v>22</v>
      </c>
      <c r="B30" s="25"/>
      <c r="C30" s="25">
        <f>B31+B32+B33</f>
        <v>584561.94999999995</v>
      </c>
      <c r="D30" s="25"/>
      <c r="E30" s="25">
        <f>D31+D32+D33</f>
        <v>997582.86</v>
      </c>
    </row>
    <row r="31" spans="1:6" ht="17.45" customHeight="1" x14ac:dyDescent="0.25">
      <c r="A31" s="19" t="s">
        <v>23</v>
      </c>
      <c r="B31" s="25">
        <v>87172.89</v>
      </c>
      <c r="C31" s="25"/>
      <c r="D31" s="25">
        <v>33609.96</v>
      </c>
      <c r="E31" s="25"/>
    </row>
    <row r="32" spans="1:6" ht="17.45" customHeight="1" x14ac:dyDescent="0.25">
      <c r="A32" s="20" t="s">
        <v>24</v>
      </c>
      <c r="B32" s="25">
        <v>67738.570000000007</v>
      </c>
      <c r="C32" s="25"/>
      <c r="D32" s="25">
        <v>64453.760000000002</v>
      </c>
      <c r="E32" s="25"/>
    </row>
    <row r="33" spans="1:5" ht="17.45" customHeight="1" x14ac:dyDescent="0.25">
      <c r="A33" s="19" t="s">
        <v>25</v>
      </c>
      <c r="B33" s="25">
        <v>429650.49</v>
      </c>
      <c r="C33" s="25"/>
      <c r="D33" s="25">
        <v>899519.14</v>
      </c>
      <c r="E33" s="25"/>
    </row>
    <row r="34" spans="1:5" ht="9.75" customHeight="1" x14ac:dyDescent="0.25">
      <c r="A34" s="18"/>
      <c r="B34" s="25"/>
      <c r="C34" s="25"/>
      <c r="D34" s="25"/>
      <c r="E34" s="25"/>
    </row>
    <row r="35" spans="1:5" ht="17.45" customHeight="1" x14ac:dyDescent="0.25">
      <c r="A35" s="19" t="s">
        <v>26</v>
      </c>
      <c r="B35" s="25"/>
      <c r="C35" s="25">
        <f>B36+B37+B38</f>
        <v>26234489.02</v>
      </c>
      <c r="D35" s="25"/>
      <c r="E35" s="25">
        <f>D36+D37+D38</f>
        <v>24210639.439999998</v>
      </c>
    </row>
    <row r="36" spans="1:5" ht="17.45" customHeight="1" x14ac:dyDescent="0.25">
      <c r="A36" s="19" t="s">
        <v>23</v>
      </c>
      <c r="B36" s="25">
        <v>1913780.7</v>
      </c>
      <c r="C36" s="25"/>
      <c r="D36" s="25">
        <v>1464443.31</v>
      </c>
      <c r="E36" s="25"/>
    </row>
    <row r="37" spans="1:5" ht="17.45" customHeight="1" x14ac:dyDescent="0.25">
      <c r="A37" s="20" t="s">
        <v>24</v>
      </c>
      <c r="B37" s="25">
        <v>0</v>
      </c>
      <c r="C37" s="25"/>
      <c r="D37" s="25">
        <v>0</v>
      </c>
      <c r="E37" s="25"/>
    </row>
    <row r="38" spans="1:5" ht="17.45" customHeight="1" x14ac:dyDescent="0.25">
      <c r="A38" s="19" t="s">
        <v>25</v>
      </c>
      <c r="B38" s="25">
        <v>24320708.32</v>
      </c>
      <c r="C38" s="25"/>
      <c r="D38" s="25">
        <v>22746196.129999999</v>
      </c>
      <c r="E38" s="25"/>
    </row>
    <row r="39" spans="1:5" ht="9.75" customHeight="1" x14ac:dyDescent="0.25">
      <c r="A39" s="19"/>
      <c r="B39" s="25"/>
      <c r="C39" s="25"/>
      <c r="D39" s="25"/>
      <c r="E39" s="25"/>
    </row>
    <row r="40" spans="1:5" ht="17.45" customHeight="1" x14ac:dyDescent="0.25">
      <c r="A40" s="19" t="s">
        <v>36</v>
      </c>
      <c r="B40" s="25"/>
      <c r="C40" s="25">
        <f>B41+B42</f>
        <v>179.27</v>
      </c>
      <c r="D40" s="25"/>
      <c r="E40" s="25">
        <f>D41+D42</f>
        <v>0</v>
      </c>
    </row>
    <row r="41" spans="1:5" ht="17.45" customHeight="1" x14ac:dyDescent="0.25">
      <c r="A41" s="19" t="s">
        <v>27</v>
      </c>
      <c r="B41" s="25">
        <v>0</v>
      </c>
      <c r="C41" s="25"/>
      <c r="D41" s="25">
        <v>0</v>
      </c>
      <c r="E41" s="25"/>
    </row>
    <row r="42" spans="1:5" ht="17.45" customHeight="1" x14ac:dyDescent="0.25">
      <c r="A42" s="18" t="s">
        <v>28</v>
      </c>
      <c r="B42" s="25">
        <v>179.27</v>
      </c>
      <c r="C42" s="25"/>
      <c r="D42" s="25">
        <v>0</v>
      </c>
      <c r="E42" s="25"/>
    </row>
    <row r="43" spans="1:5" ht="15.75" thickBot="1" x14ac:dyDescent="0.3">
      <c r="A43" s="21"/>
      <c r="B43" s="27"/>
      <c r="C43" s="27"/>
      <c r="D43" s="27"/>
      <c r="E43" s="27"/>
    </row>
    <row r="44" spans="1:5" ht="21" customHeight="1" thickBot="1" x14ac:dyDescent="0.3">
      <c r="A44" s="60" t="s">
        <v>29</v>
      </c>
      <c r="B44" s="61"/>
      <c r="C44" s="26">
        <f>C28+C30-C35+C40</f>
        <v>34784432.240000002</v>
      </c>
      <c r="D44" s="26"/>
      <c r="E44" s="26">
        <f>E28+E30-E35+E40</f>
        <v>50868690.969999999</v>
      </c>
    </row>
    <row r="45" spans="1:5" ht="19.899999999999999" customHeight="1" x14ac:dyDescent="0.25">
      <c r="A45" s="62" t="s">
        <v>30</v>
      </c>
      <c r="B45" s="63"/>
      <c r="C45" s="28">
        <v>36411.54</v>
      </c>
      <c r="D45" s="28"/>
      <c r="E45" s="28">
        <v>23484.62</v>
      </c>
    </row>
    <row r="46" spans="1:5" ht="19.899999999999999" customHeight="1" thickBot="1" x14ac:dyDescent="0.3">
      <c r="A46" s="64" t="s">
        <v>31</v>
      </c>
      <c r="B46" s="61"/>
      <c r="C46" s="26">
        <v>0</v>
      </c>
      <c r="D46" s="65"/>
      <c r="E46" s="26">
        <v>0</v>
      </c>
    </row>
    <row r="47" spans="1:5" ht="21" customHeight="1" thickBot="1" x14ac:dyDescent="0.3">
      <c r="A47" s="67" t="s">
        <v>32</v>
      </c>
      <c r="B47" s="68"/>
      <c r="C47" s="26">
        <f>C44-C45-C46</f>
        <v>34748020.700000003</v>
      </c>
      <c r="D47" s="66"/>
      <c r="E47" s="26">
        <f>E44-E45-E46</f>
        <v>50845206.350000001</v>
      </c>
    </row>
    <row r="48" spans="1:5" ht="15.75" thickBot="1" x14ac:dyDescent="0.3">
      <c r="A48" s="10"/>
      <c r="B48" s="8"/>
      <c r="C48" s="8"/>
      <c r="D48" s="8"/>
      <c r="E48" s="8"/>
    </row>
    <row r="49" spans="1:5" ht="19.149999999999999" customHeight="1" thickBot="1" x14ac:dyDescent="0.3">
      <c r="A49" s="57" t="s">
        <v>33</v>
      </c>
      <c r="B49" s="57"/>
      <c r="C49" s="29">
        <f>C47+C46</f>
        <v>34748020.700000003</v>
      </c>
      <c r="D49" s="8"/>
      <c r="E49" s="8"/>
    </row>
    <row r="50" spans="1:5" ht="19.149999999999999" customHeight="1" thickBot="1" x14ac:dyDescent="0.3">
      <c r="A50" s="57" t="s">
        <v>34</v>
      </c>
      <c r="B50" s="57"/>
      <c r="C50" s="30">
        <v>2835602.78</v>
      </c>
      <c r="D50" s="8"/>
      <c r="E50" s="8"/>
    </row>
    <row r="51" spans="1:5" ht="19.149999999999999" customHeight="1" thickBot="1" x14ac:dyDescent="0.3">
      <c r="A51" s="58" t="s">
        <v>35</v>
      </c>
      <c r="B51" s="58"/>
      <c r="C51" s="31">
        <f>C49-C50</f>
        <v>31912417.920000002</v>
      </c>
      <c r="D51" s="8"/>
      <c r="E51" s="8"/>
    </row>
    <row r="52" spans="1:5" ht="15.75" thickTop="1" x14ac:dyDescent="0.25">
      <c r="A52" s="4"/>
    </row>
    <row r="53" spans="1:5" x14ac:dyDescent="0.25">
      <c r="A53" s="56" t="s">
        <v>41</v>
      </c>
      <c r="B53" s="56"/>
      <c r="C53" s="56"/>
      <c r="D53" s="56"/>
      <c r="E53" s="56"/>
    </row>
    <row r="54" spans="1:5" x14ac:dyDescent="0.25">
      <c r="A54" s="22" t="s">
        <v>44</v>
      </c>
      <c r="D54" s="32" t="s">
        <v>45</v>
      </c>
      <c r="E54" s="33"/>
    </row>
    <row r="57" spans="1:5" x14ac:dyDescent="0.25">
      <c r="A57" s="4"/>
    </row>
    <row r="58" spans="1:5" x14ac:dyDescent="0.25">
      <c r="A58" s="22" t="s">
        <v>42</v>
      </c>
      <c r="D58" s="32" t="s">
        <v>43</v>
      </c>
      <c r="E58" s="33"/>
    </row>
    <row r="59" spans="1:5" x14ac:dyDescent="0.25">
      <c r="A59" s="4"/>
    </row>
  </sheetData>
  <sheetProtection sheet="1" objects="1" scenarios="1"/>
  <protectedRanges>
    <protectedRange sqref="A53:E58" name="Interval3"/>
    <protectedRange sqref="B7:C8 B10:C11 D18:D20 C28 E28 B31:B33 D31:D33 B36:B38 D36:D38 B41:B42 D41:D42 C45:C46 E45:E46 C49:C50" name="Interval1"/>
    <protectedRange sqref="A1:E3" name="Interval2"/>
  </protectedRanges>
  <mergeCells count="27">
    <mergeCell ref="F14:F17"/>
    <mergeCell ref="A19:C19"/>
    <mergeCell ref="A20:C20"/>
    <mergeCell ref="A21:C21"/>
    <mergeCell ref="A22:D22"/>
    <mergeCell ref="D12:D17"/>
    <mergeCell ref="A14:C14"/>
    <mergeCell ref="A15:C15"/>
    <mergeCell ref="A16:C16"/>
    <mergeCell ref="A17:C17"/>
    <mergeCell ref="A18:C18"/>
    <mergeCell ref="A53:E53"/>
    <mergeCell ref="A49:B49"/>
    <mergeCell ref="A50:B50"/>
    <mergeCell ref="A51:B51"/>
    <mergeCell ref="A1:E1"/>
    <mergeCell ref="A4:E4"/>
    <mergeCell ref="A25:E25"/>
    <mergeCell ref="A44:B44"/>
    <mergeCell ref="A45:B45"/>
    <mergeCell ref="A46:B46"/>
    <mergeCell ref="D46:D47"/>
    <mergeCell ref="A47:B47"/>
    <mergeCell ref="B27:C27"/>
    <mergeCell ref="D27:E27"/>
    <mergeCell ref="E14:E18"/>
    <mergeCell ref="A2:E2"/>
  </mergeCells>
  <pageMargins left="0.62992125984251968" right="0" top="0.74803149606299213" bottom="0.74803149606299213" header="0.31496062992125984" footer="0.31496062992125984"/>
  <pageSetup paperSize="9" scale="75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sqref="A1:E47"/>
    </sheetView>
  </sheetViews>
  <sheetFormatPr defaultRowHeight="15" x14ac:dyDescent="0.25"/>
  <cols>
    <col min="1" max="1" width="36" customWidth="1"/>
    <col min="2" max="2" width="14" customWidth="1"/>
    <col min="3" max="3" width="13.7109375" customWidth="1"/>
    <col min="4" max="4" width="12.85546875" customWidth="1"/>
    <col min="5" max="5" width="13.7109375" customWidth="1"/>
  </cols>
  <sheetData>
    <row r="1" spans="1:5" s="55" customFormat="1" ht="11.25" x14ac:dyDescent="0.2">
      <c r="A1" s="88" t="s">
        <v>0</v>
      </c>
      <c r="B1" s="88"/>
      <c r="C1" s="88"/>
      <c r="D1" s="88"/>
      <c r="E1" s="88"/>
    </row>
    <row r="2" spans="1:5" s="55" customFormat="1" ht="11.45" customHeight="1" thickBot="1" x14ac:dyDescent="0.25">
      <c r="A2" s="54"/>
    </row>
    <row r="3" spans="1:5" ht="47.25" customHeight="1" thickBot="1" x14ac:dyDescent="0.3">
      <c r="A3" s="36" t="s">
        <v>1</v>
      </c>
      <c r="B3" s="37" t="s">
        <v>2</v>
      </c>
      <c r="C3" s="37" t="s">
        <v>3</v>
      </c>
      <c r="D3" s="37" t="s">
        <v>4</v>
      </c>
      <c r="E3" s="37" t="s">
        <v>5</v>
      </c>
    </row>
    <row r="4" spans="1:5" ht="14.1" customHeight="1" thickBot="1" x14ac:dyDescent="0.3">
      <c r="A4" s="38" t="s">
        <v>6</v>
      </c>
      <c r="B4" s="5">
        <v>25253358.300000001</v>
      </c>
      <c r="C4" s="5">
        <v>40414489.829999998</v>
      </c>
      <c r="D4" s="6"/>
      <c r="E4" s="5">
        <f>B4-C4</f>
        <v>-15161131.529999997</v>
      </c>
    </row>
    <row r="5" spans="1:5" ht="14.1" customHeight="1" thickBot="1" x14ac:dyDescent="0.3">
      <c r="A5" s="38" t="s">
        <v>7</v>
      </c>
      <c r="B5" s="5">
        <v>0</v>
      </c>
      <c r="C5" s="5">
        <v>878974.64</v>
      </c>
      <c r="D5" s="6"/>
      <c r="E5" s="5">
        <f t="shared" ref="E5:E10" si="0">B5-C5</f>
        <v>-878974.64</v>
      </c>
    </row>
    <row r="6" spans="1:5" ht="14.1" customHeight="1" thickBot="1" x14ac:dyDescent="0.3">
      <c r="A6" s="39" t="s">
        <v>8</v>
      </c>
      <c r="B6" s="5">
        <f>B4+B5</f>
        <v>25253358.300000001</v>
      </c>
      <c r="C6" s="5">
        <f>C4+C5</f>
        <v>41293464.469999999</v>
      </c>
      <c r="D6" s="6"/>
      <c r="E6" s="5">
        <f t="shared" si="0"/>
        <v>-16040106.169999998</v>
      </c>
    </row>
    <row r="7" spans="1:5" ht="14.1" customHeight="1" thickBot="1" x14ac:dyDescent="0.3">
      <c r="A7" s="38" t="s">
        <v>9</v>
      </c>
      <c r="B7" s="5">
        <v>75857</v>
      </c>
      <c r="C7" s="5">
        <v>116152</v>
      </c>
      <c r="D7" s="6"/>
      <c r="E7" s="5">
        <f t="shared" si="0"/>
        <v>-40295</v>
      </c>
    </row>
    <row r="8" spans="1:5" ht="14.1" customHeight="1" thickBot="1" x14ac:dyDescent="0.3">
      <c r="A8" s="38" t="s">
        <v>10</v>
      </c>
      <c r="B8" s="5">
        <v>110000000</v>
      </c>
      <c r="C8" s="5">
        <v>110000000</v>
      </c>
      <c r="D8" s="6"/>
      <c r="E8" s="5">
        <f t="shared" si="0"/>
        <v>0</v>
      </c>
    </row>
    <row r="9" spans="1:5" ht="14.1" customHeight="1" thickBot="1" x14ac:dyDescent="0.3">
      <c r="A9" s="38" t="s">
        <v>11</v>
      </c>
      <c r="B9" s="5">
        <f>B7+B8</f>
        <v>110075857</v>
      </c>
      <c r="C9" s="5">
        <f>C7+C8</f>
        <v>110116152</v>
      </c>
      <c r="D9" s="83"/>
      <c r="E9" s="5">
        <f t="shared" si="0"/>
        <v>-40295</v>
      </c>
    </row>
    <row r="10" spans="1:5" ht="14.1" customHeight="1" thickBot="1" x14ac:dyDescent="0.3">
      <c r="A10" s="40" t="s">
        <v>37</v>
      </c>
      <c r="B10" s="5">
        <f>B6+B9</f>
        <v>135329215.30000001</v>
      </c>
      <c r="C10" s="5">
        <f>C6+C9</f>
        <v>151409616.47</v>
      </c>
      <c r="D10" s="83"/>
      <c r="E10" s="5">
        <f t="shared" si="0"/>
        <v>-16080401.169999987</v>
      </c>
    </row>
    <row r="11" spans="1:5" ht="14.1" customHeight="1" x14ac:dyDescent="0.25">
      <c r="A11" s="89"/>
      <c r="B11" s="90"/>
      <c r="C11" s="91"/>
      <c r="D11" s="83"/>
      <c r="E11" s="92"/>
    </row>
    <row r="12" spans="1:5" ht="14.1" customHeight="1" x14ac:dyDescent="0.25">
      <c r="A12" s="93" t="s">
        <v>38</v>
      </c>
      <c r="B12" s="94"/>
      <c r="C12" s="95"/>
      <c r="D12" s="83"/>
      <c r="E12" s="83"/>
    </row>
    <row r="13" spans="1:5" ht="14.1" customHeight="1" thickBot="1" x14ac:dyDescent="0.3">
      <c r="A13" s="89"/>
      <c r="B13" s="90"/>
      <c r="C13" s="91"/>
      <c r="D13" s="84"/>
      <c r="E13" s="83"/>
    </row>
    <row r="14" spans="1:5" ht="14.1" customHeight="1" thickBot="1" x14ac:dyDescent="0.3">
      <c r="A14" s="89" t="s">
        <v>12</v>
      </c>
      <c r="B14" s="90"/>
      <c r="C14" s="91"/>
      <c r="D14" s="5">
        <v>393625.7</v>
      </c>
      <c r="E14" s="83"/>
    </row>
    <row r="15" spans="1:5" ht="14.1" customHeight="1" thickBot="1" x14ac:dyDescent="0.3">
      <c r="A15" s="89" t="s">
        <v>13</v>
      </c>
      <c r="B15" s="90"/>
      <c r="C15" s="91"/>
      <c r="D15" s="5">
        <v>0</v>
      </c>
      <c r="E15" s="6"/>
    </row>
    <row r="16" spans="1:5" ht="14.1" customHeight="1" thickBot="1" x14ac:dyDescent="0.3">
      <c r="A16" s="89" t="s">
        <v>14</v>
      </c>
      <c r="B16" s="90"/>
      <c r="C16" s="91"/>
      <c r="D16" s="5">
        <v>0</v>
      </c>
      <c r="E16" s="5"/>
    </row>
    <row r="17" spans="1:5" ht="14.1" customHeight="1" thickBot="1" x14ac:dyDescent="0.3">
      <c r="A17" s="99" t="s">
        <v>15</v>
      </c>
      <c r="B17" s="100"/>
      <c r="C17" s="101"/>
      <c r="D17" s="5">
        <f>D14+D15-D16</f>
        <v>393625.7</v>
      </c>
      <c r="E17" s="5">
        <f>D17</f>
        <v>393625.7</v>
      </c>
    </row>
    <row r="18" spans="1:5" ht="14.1" customHeight="1" thickBot="1" x14ac:dyDescent="0.3">
      <c r="A18" s="102" t="s">
        <v>16</v>
      </c>
      <c r="B18" s="103"/>
      <c r="C18" s="103"/>
      <c r="D18" s="104"/>
      <c r="E18" s="5">
        <f>E10+E17</f>
        <v>-15686775.469999988</v>
      </c>
    </row>
    <row r="19" spans="1:5" ht="14.1" customHeight="1" x14ac:dyDescent="0.25">
      <c r="A19" s="41"/>
      <c r="B19" s="41"/>
      <c r="C19" s="41"/>
      <c r="D19" s="41"/>
      <c r="E19" s="17"/>
    </row>
    <row r="20" spans="1:5" ht="14.1" customHeight="1" x14ac:dyDescent="0.25">
      <c r="A20" s="42"/>
      <c r="B20" s="43"/>
      <c r="C20" s="43"/>
      <c r="D20" s="43"/>
      <c r="E20" s="43"/>
    </row>
    <row r="21" spans="1:5" ht="14.1" customHeight="1" x14ac:dyDescent="0.25">
      <c r="A21" s="88" t="s">
        <v>17</v>
      </c>
      <c r="B21" s="88"/>
      <c r="C21" s="88"/>
      <c r="D21" s="88"/>
      <c r="E21" s="88"/>
    </row>
    <row r="22" spans="1:5" ht="14.1" customHeight="1" thickBot="1" x14ac:dyDescent="0.3">
      <c r="A22" s="44"/>
      <c r="B22" s="43"/>
      <c r="C22" s="43"/>
      <c r="D22" s="43"/>
      <c r="E22" s="43"/>
    </row>
    <row r="23" spans="1:5" ht="14.1" customHeight="1" thickBot="1" x14ac:dyDescent="0.3">
      <c r="A23" s="36" t="s">
        <v>18</v>
      </c>
      <c r="B23" s="105" t="s">
        <v>19</v>
      </c>
      <c r="C23" s="106"/>
      <c r="D23" s="105" t="s">
        <v>20</v>
      </c>
      <c r="E23" s="106"/>
    </row>
    <row r="24" spans="1:5" ht="14.1" customHeight="1" x14ac:dyDescent="0.25">
      <c r="A24" s="45" t="s">
        <v>21</v>
      </c>
      <c r="B24" s="46"/>
      <c r="C24" s="46">
        <v>60434180.039999999</v>
      </c>
      <c r="D24" s="46"/>
      <c r="E24" s="46">
        <v>74081747.549999997</v>
      </c>
    </row>
    <row r="25" spans="1:5" ht="14.1" customHeight="1" x14ac:dyDescent="0.25">
      <c r="A25" s="47"/>
      <c r="B25" s="34"/>
      <c r="C25" s="34"/>
      <c r="D25" s="34"/>
      <c r="E25" s="34"/>
    </row>
    <row r="26" spans="1:5" ht="14.1" customHeight="1" x14ac:dyDescent="0.25">
      <c r="A26" s="45" t="s">
        <v>22</v>
      </c>
      <c r="B26" s="34"/>
      <c r="C26" s="34">
        <f>B27+B28+B29</f>
        <v>584561.94999999995</v>
      </c>
      <c r="D26" s="34"/>
      <c r="E26" s="34">
        <f>D27+D28+D29</f>
        <v>997582.86</v>
      </c>
    </row>
    <row r="27" spans="1:5" ht="14.1" customHeight="1" x14ac:dyDescent="0.25">
      <c r="A27" s="45" t="s">
        <v>23</v>
      </c>
      <c r="B27" s="34">
        <v>87172.89</v>
      </c>
      <c r="C27" s="34"/>
      <c r="D27" s="34">
        <v>33609.96</v>
      </c>
      <c r="E27" s="34"/>
    </row>
    <row r="28" spans="1:5" ht="14.1" customHeight="1" x14ac:dyDescent="0.25">
      <c r="A28" s="48" t="s">
        <v>24</v>
      </c>
      <c r="B28" s="34">
        <v>67738.570000000007</v>
      </c>
      <c r="C28" s="34"/>
      <c r="D28" s="34">
        <v>64453.760000000002</v>
      </c>
      <c r="E28" s="34"/>
    </row>
    <row r="29" spans="1:5" ht="14.1" customHeight="1" x14ac:dyDescent="0.25">
      <c r="A29" s="45" t="s">
        <v>25</v>
      </c>
      <c r="B29" s="34">
        <v>429650.49</v>
      </c>
      <c r="C29" s="34"/>
      <c r="D29" s="34">
        <v>899519.14</v>
      </c>
      <c r="E29" s="34"/>
    </row>
    <row r="30" spans="1:5" ht="14.1" customHeight="1" x14ac:dyDescent="0.25">
      <c r="A30" s="47"/>
      <c r="B30" s="34"/>
      <c r="C30" s="34"/>
      <c r="D30" s="34"/>
      <c r="E30" s="34"/>
    </row>
    <row r="31" spans="1:5" ht="14.1" customHeight="1" x14ac:dyDescent="0.25">
      <c r="A31" s="45" t="s">
        <v>26</v>
      </c>
      <c r="B31" s="34"/>
      <c r="C31" s="34">
        <f>B32+B33+B34</f>
        <v>26234489.02</v>
      </c>
      <c r="D31" s="34"/>
      <c r="E31" s="34">
        <f>D32+D33+D34</f>
        <v>24210639.439999998</v>
      </c>
    </row>
    <row r="32" spans="1:5" ht="14.1" customHeight="1" x14ac:dyDescent="0.25">
      <c r="A32" s="45" t="s">
        <v>23</v>
      </c>
      <c r="B32" s="34">
        <v>1913780.7</v>
      </c>
      <c r="C32" s="34"/>
      <c r="D32" s="34">
        <v>1464443.31</v>
      </c>
      <c r="E32" s="34"/>
    </row>
    <row r="33" spans="1:5" ht="14.1" customHeight="1" x14ac:dyDescent="0.25">
      <c r="A33" s="48" t="s">
        <v>24</v>
      </c>
      <c r="B33" s="34">
        <v>0</v>
      </c>
      <c r="C33" s="34"/>
      <c r="D33" s="34">
        <v>0</v>
      </c>
      <c r="E33" s="34"/>
    </row>
    <row r="34" spans="1:5" ht="14.1" customHeight="1" x14ac:dyDescent="0.25">
      <c r="A34" s="45" t="s">
        <v>25</v>
      </c>
      <c r="B34" s="34">
        <v>24320708.32</v>
      </c>
      <c r="C34" s="34"/>
      <c r="D34" s="34">
        <v>22746196.129999999</v>
      </c>
      <c r="E34" s="34"/>
    </row>
    <row r="35" spans="1:5" ht="14.1" customHeight="1" x14ac:dyDescent="0.25">
      <c r="A35" s="45"/>
      <c r="B35" s="34"/>
      <c r="C35" s="34"/>
      <c r="D35" s="34"/>
      <c r="E35" s="34"/>
    </row>
    <row r="36" spans="1:5" ht="14.1" customHeight="1" x14ac:dyDescent="0.25">
      <c r="A36" s="45" t="s">
        <v>36</v>
      </c>
      <c r="B36" s="34"/>
      <c r="C36" s="34">
        <f>B37+B38</f>
        <v>179.27</v>
      </c>
      <c r="D36" s="34"/>
      <c r="E36" s="34">
        <f>D37+D38</f>
        <v>0</v>
      </c>
    </row>
    <row r="37" spans="1:5" ht="23.25" customHeight="1" x14ac:dyDescent="0.25">
      <c r="A37" s="45" t="s">
        <v>27</v>
      </c>
      <c r="B37" s="34">
        <v>0</v>
      </c>
      <c r="C37" s="34"/>
      <c r="D37" s="34">
        <v>0</v>
      </c>
      <c r="E37" s="34"/>
    </row>
    <row r="38" spans="1:5" ht="24.75" customHeight="1" x14ac:dyDescent="0.25">
      <c r="A38" s="47" t="s">
        <v>28</v>
      </c>
      <c r="B38" s="34">
        <v>179.27</v>
      </c>
      <c r="C38" s="34"/>
      <c r="D38" s="34">
        <v>0</v>
      </c>
      <c r="E38" s="34"/>
    </row>
    <row r="39" spans="1:5" ht="14.1" customHeight="1" thickBot="1" x14ac:dyDescent="0.3">
      <c r="A39" s="49"/>
      <c r="B39" s="35"/>
      <c r="C39" s="35"/>
      <c r="D39" s="35"/>
      <c r="E39" s="35"/>
    </row>
    <row r="40" spans="1:5" ht="14.1" customHeight="1" thickBot="1" x14ac:dyDescent="0.3">
      <c r="A40" s="108" t="s">
        <v>29</v>
      </c>
      <c r="B40" s="109"/>
      <c r="C40" s="5">
        <f>C24+C26-C31+C36</f>
        <v>34784432.240000002</v>
      </c>
      <c r="D40" s="5"/>
      <c r="E40" s="5">
        <f>E24+E26-E31+E36</f>
        <v>50868690.969999999</v>
      </c>
    </row>
    <row r="41" spans="1:5" ht="14.1" customHeight="1" x14ac:dyDescent="0.25">
      <c r="A41" s="110" t="s">
        <v>30</v>
      </c>
      <c r="B41" s="111"/>
      <c r="C41" s="6">
        <v>36411.54</v>
      </c>
      <c r="D41" s="6"/>
      <c r="E41" s="6">
        <v>23484.62</v>
      </c>
    </row>
    <row r="42" spans="1:5" ht="14.1" customHeight="1" thickBot="1" x14ac:dyDescent="0.3">
      <c r="A42" s="112" t="s">
        <v>31</v>
      </c>
      <c r="B42" s="109"/>
      <c r="C42" s="5">
        <v>0</v>
      </c>
      <c r="D42" s="83"/>
      <c r="E42" s="5">
        <v>0</v>
      </c>
    </row>
    <row r="43" spans="1:5" ht="14.1" customHeight="1" thickBot="1" x14ac:dyDescent="0.3">
      <c r="A43" s="96" t="s">
        <v>32</v>
      </c>
      <c r="B43" s="97"/>
      <c r="C43" s="5">
        <f>C40-C41-C42</f>
        <v>34748020.700000003</v>
      </c>
      <c r="D43" s="84"/>
      <c r="E43" s="5">
        <f>E40-E41-E42</f>
        <v>50845206.350000001</v>
      </c>
    </row>
    <row r="44" spans="1:5" ht="14.1" customHeight="1" thickBot="1" x14ac:dyDescent="0.3">
      <c r="A44" s="50"/>
      <c r="B44" s="43"/>
      <c r="C44" s="43"/>
      <c r="D44" s="43"/>
      <c r="E44" s="43"/>
    </row>
    <row r="45" spans="1:5" ht="20.25" customHeight="1" thickBot="1" x14ac:dyDescent="0.3">
      <c r="A45" s="98" t="s">
        <v>33</v>
      </c>
      <c r="B45" s="98"/>
      <c r="C45" s="51">
        <f>C43+C42</f>
        <v>34748020.700000003</v>
      </c>
      <c r="D45" s="43"/>
      <c r="E45" s="43"/>
    </row>
    <row r="46" spans="1:5" ht="20.25" customHeight="1" thickBot="1" x14ac:dyDescent="0.3">
      <c r="A46" s="98" t="s">
        <v>34</v>
      </c>
      <c r="B46" s="98"/>
      <c r="C46" s="52">
        <v>2835602.78</v>
      </c>
      <c r="D46" s="43"/>
      <c r="E46" s="43"/>
    </row>
    <row r="47" spans="1:5" ht="20.25" customHeight="1" thickBot="1" x14ac:dyDescent="0.3">
      <c r="A47" s="107" t="s">
        <v>35</v>
      </c>
      <c r="B47" s="107"/>
      <c r="C47" s="53">
        <f>C45-C46</f>
        <v>31912417.920000002</v>
      </c>
      <c r="D47" s="43"/>
      <c r="E47" s="43"/>
    </row>
    <row r="48" spans="1:5" ht="15.75" thickTop="1" x14ac:dyDescent="0.25"/>
  </sheetData>
  <protectedRanges>
    <protectedRange sqref="B4:C5 B7:C8 D14:D16 C24 E24 B27:B29 D27:D29 B32:B34 D32:D34 B37:B38 D37:D38 C41:C42 E41:E42 C45:C46" name="Interval1"/>
  </protectedRanges>
  <mergeCells count="22">
    <mergeCell ref="A46:B46"/>
    <mergeCell ref="A47:B47"/>
    <mergeCell ref="A40:B40"/>
    <mergeCell ref="A41:B41"/>
    <mergeCell ref="A42:B42"/>
    <mergeCell ref="D42:D43"/>
    <mergeCell ref="A43:B43"/>
    <mergeCell ref="A45:B45"/>
    <mergeCell ref="A15:C15"/>
    <mergeCell ref="A16:C16"/>
    <mergeCell ref="A17:C17"/>
    <mergeCell ref="A18:D18"/>
    <mergeCell ref="A21:E21"/>
    <mergeCell ref="B23:C23"/>
    <mergeCell ref="D23:E23"/>
    <mergeCell ref="A1:E1"/>
    <mergeCell ref="D9:D13"/>
    <mergeCell ref="A11:C11"/>
    <mergeCell ref="E11:E14"/>
    <mergeCell ref="A12:C12"/>
    <mergeCell ref="A13:C13"/>
    <mergeCell ref="A14:C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Diputació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matatj</dc:creator>
  <cp:lastModifiedBy>Ferrer Fontana, Àngela</cp:lastModifiedBy>
  <cp:lastPrinted>2016-02-08T10:35:44Z</cp:lastPrinted>
  <dcterms:created xsi:type="dcterms:W3CDTF">2016-02-05T08:49:02Z</dcterms:created>
  <dcterms:modified xsi:type="dcterms:W3CDTF">2016-03-11T11:43:32Z</dcterms:modified>
</cp:coreProperties>
</file>